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59302BEA-0A4F-4E6A-90AA-54040EDE816B}" xr6:coauthVersionLast="36" xr6:coauthVersionMax="47" xr10:uidLastSave="{00000000-0000-0000-0000-000000000000}"/>
  <bookViews>
    <workbookView xWindow="0" yWindow="0" windowWidth="23040" windowHeight="8964"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X23" i="3"/>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<sst xmlns="http://schemas.openxmlformats.org/spreadsheetml/2006/main" count="607" uniqueCount="242">
  <si>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</si>
  <si>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</si>
  <si>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</si>
  <si>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</si>
  <si>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</si>
  <si>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</si>
  <si>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</si>
  <si>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</si>
  <si>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</si>
  <si>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</si>
  <si>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</si>
  <si>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</si>
  <si>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</si>
  <si>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</si>
  <si>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</si>
  <si>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</si>
  <si>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</si>
  <si>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</si>
  <si>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</si>
  <si>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</si>
  <si>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</si>
  <si>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</si>
  <si>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</si>
  <si>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</si>
  <si>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</si>
  <si>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</si>
  <si>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</si>
  <si>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</si>
  <si>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</si>
  <si>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</si>
  <si>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</si>
  <si>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</si>
  <si>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</si>
  <si>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</si>
  <si>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</si>
  <si>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</si>
  <si>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</si>
  <si>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</si>
  <si>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</si>
  <si>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</si>
  <si>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</si>
  <si>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</si>
  <si>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</si>
  <si>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</si>
  <si>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</si>
  <si>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</si>
  <si>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</si>
  <si>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</si>
  <si>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</si>
  <si>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</si>
  <si>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</si>
  <si>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</si>
  <si>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</si>
  <si>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</si>
  <si>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</si>
  <si>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</si>
  <si>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</si>
  <si>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</si>
  <si>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</si>
  <si>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</si>
  <si>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</si>
  <si>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</si>
  <si>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</si>
  <si>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</si>
  <si>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</si>
  <si>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</si>
  <si>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</si>
  <si>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</si>
  <si>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</si>
  <si>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</si>
  <si>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</si>
  <si>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</si>
  <si>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</si>
  <si>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</si>
  <si>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</si>
  <si>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</si>
  <si>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</si>
  <si>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</si>
  <si>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</si>
  <si>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</si>
  <si>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</si>
  <si>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</si>
  <si>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</si>
  <si>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</si>
  <si>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</si>
  <si>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</si>
  <si>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</si>
  <si>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</si>
  <si>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</si>
  <si>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</si>
  <si>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</si>
  <si>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</si>
  <si>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</si>
  <si>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</si>
  <si>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</si>
  <si>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</si>
  <si>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</si>
  <si>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</si>
  <si>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</si>
  <si>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</si>
  <si>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</si>
  <si>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</si>
  <si>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</si>
  <si>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</si>
  <si>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</si>
  <si>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</si>
  <si>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</si>
  <si>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</si>
  <si>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</si>
  <si>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</si>
  <si>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</si>
  <si>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</si>
  <si>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</si>
  <si>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</si>
  <si>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</si>
  <si>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</si>
  <si>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</si>
  <si>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</si>
  <si>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</si>
  <si>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</si>
  <si>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</si>
  <si>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</si>
  <si>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</si>
  <si>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</si>
  <si>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</si>
  <si>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</si>
  <si>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</si>
  <si>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</si>
  <si>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</si>
  <si>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</si>
  <si>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</si>
  <si>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</si>
  <si>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</si>
  <si>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</si>
  <si>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</si>
  <si>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</si>
  <si>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</si>
  <si>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</si>
  <si>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</si>
  <si>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</si>
  <si>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</si>
  <si>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</si>
  <si>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</si>
  <si>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</si>
  <si>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</si>
  <si>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</si>
  <si>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</si>
  <si>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</si>
  <si>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</si>
  <si>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</si>
  <si>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</si>
  <si>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</si>
  <si>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</si>
  <si>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</si>
  <si>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</si>
  <si>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</si>
  <si>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</si>
  <si>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</si>
  <si>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</si>
  <si>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</si>
  <si>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</si>
  <si>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</si>
  <si>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</si>
  <si>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</si>
  <si>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</si>
  <si>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</si>
  <si>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</si>
  <si>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</si>
  <si>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</si>
  <si>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</si>
  <si>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</si>
  <si>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</si>
  <si>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</si>
  <si>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</si>
  <si>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</si>
  <si>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</si>
  <si>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</si>
  <si>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</si>
  <si>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</si>
  <si>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</si>
  <si>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</si>
  <si>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</si>
  <si>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</si>
  <si>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</si>
  <si>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IZ-01</t>
    <phoneticPr fontId="1"/>
  </si>
  <si>
    <t>IZ-02</t>
  </si>
  <si>
    <t>IZ-03</t>
  </si>
  <si>
    <t>IZ-04</t>
  </si>
  <si>
    <t>IZ-05</t>
  </si>
  <si>
    <t>IZ-06</t>
  </si>
  <si>
    <t>IZ-07</t>
  </si>
  <si>
    <t>IZ-08</t>
  </si>
  <si>
    <t>IZ-09</t>
  </si>
  <si>
    <t>IZ-10</t>
  </si>
  <si>
    <t>IZ-11</t>
  </si>
  <si>
    <t>IZ-12</t>
  </si>
  <si>
    <t>IZ-13</t>
  </si>
  <si>
    <t>IZ-14</t>
  </si>
  <si>
    <t>IZ-15</t>
  </si>
  <si>
    <t>IZ-16</t>
  </si>
  <si>
    <t>IZ-17</t>
  </si>
  <si>
    <t>IZ-18</t>
  </si>
  <si>
    <t>IZ-19</t>
  </si>
  <si>
    <t>IZ-20</t>
  </si>
  <si>
    <t>IZ-21</t>
  </si>
  <si>
    <t>IZ-22</t>
  </si>
  <si>
    <t>IZ-23</t>
  </si>
  <si>
    <t>IZ-24</t>
  </si>
  <si>
    <t>IZ-25</t>
  </si>
  <si>
    <t>IZ-26</t>
  </si>
  <si>
    <t>IZ-27</t>
  </si>
  <si>
    <t>IZ-28</t>
  </si>
  <si>
    <t>大村寿司弁当</t>
    <rPh sb="0" eb="2">
      <t>オオムラ</t>
    </rPh>
    <rPh sb="2" eb="4">
      <t>スシ</t>
    </rPh>
    <rPh sb="4" eb="6">
      <t>ベントウ</t>
    </rPh>
    <phoneticPr fontId="1"/>
  </si>
  <si>
    <t>特選中華弁当</t>
    <rPh sb="0" eb="6">
      <t>トクセンチュウカベントウ</t>
    </rPh>
    <phoneticPr fontId="1"/>
  </si>
  <si>
    <t>三色寿司弁当</t>
    <rPh sb="0" eb="6">
      <t>サンショクスシベントウ</t>
    </rPh>
    <phoneticPr fontId="1"/>
  </si>
  <si>
    <t>和華蘭弁当</t>
    <rPh sb="0" eb="1">
      <t>ワ</t>
    </rPh>
    <rPh sb="1" eb="2">
      <t>ハナ</t>
    </rPh>
    <rPh sb="2" eb="3">
      <t>ラン</t>
    </rPh>
    <rPh sb="3" eb="5">
      <t>ベントウ</t>
    </rPh>
    <phoneticPr fontId="1"/>
  </si>
  <si>
    <t>中華弁当</t>
    <rPh sb="0" eb="4">
      <t>チュウカベントウ</t>
    </rPh>
    <phoneticPr fontId="1"/>
  </si>
  <si>
    <t>長崎彩華</t>
    <rPh sb="0" eb="2">
      <t>ナガサキ</t>
    </rPh>
    <rPh sb="2" eb="3">
      <t>アヤ</t>
    </rPh>
    <rPh sb="3" eb="4">
      <t>カ</t>
    </rPh>
    <phoneticPr fontId="1"/>
  </si>
  <si>
    <t>三色そぼろ弁当A</t>
    <rPh sb="0" eb="2">
      <t>サンショク</t>
    </rPh>
    <rPh sb="5" eb="7">
      <t>ベントウ</t>
    </rPh>
    <phoneticPr fontId="1"/>
  </si>
  <si>
    <t>郷土料理弁当</t>
    <rPh sb="0" eb="4">
      <t>キョウドリョウリ</t>
    </rPh>
    <rPh sb="4" eb="6">
      <t>ベントウ</t>
    </rPh>
    <phoneticPr fontId="1"/>
  </si>
  <si>
    <t>トルコライス</t>
    <phoneticPr fontId="1"/>
  </si>
  <si>
    <t>石だたみ</t>
    <rPh sb="0" eb="1">
      <t>イシ</t>
    </rPh>
    <phoneticPr fontId="1"/>
  </si>
  <si>
    <t>大村寿司会席(花)</t>
    <rPh sb="0" eb="4">
      <t>オオムラスシ</t>
    </rPh>
    <rPh sb="4" eb="6">
      <t>カイセキ</t>
    </rPh>
    <rPh sb="7" eb="8">
      <t>ハナ</t>
    </rPh>
    <phoneticPr fontId="1"/>
  </si>
  <si>
    <t>中華会席</t>
    <rPh sb="0" eb="4">
      <t>チュウカカイセキ</t>
    </rPh>
    <phoneticPr fontId="1"/>
  </si>
  <si>
    <t>トルコライス会席</t>
    <rPh sb="6" eb="8">
      <t>カイセキ</t>
    </rPh>
    <phoneticPr fontId="1"/>
  </si>
  <si>
    <t>大村寿司会席(月)</t>
    <rPh sb="0" eb="2">
      <t>オオムラ</t>
    </rPh>
    <rPh sb="2" eb="6">
      <t>スシカイセキ</t>
    </rPh>
    <rPh sb="7" eb="8">
      <t>ツキ</t>
    </rPh>
    <phoneticPr fontId="1"/>
  </si>
  <si>
    <t>季節会席</t>
    <rPh sb="0" eb="4">
      <t>キセツカイセキ</t>
    </rPh>
    <phoneticPr fontId="1"/>
  </si>
  <si>
    <t>大村寿司と特選ハンバーグ会席</t>
    <rPh sb="0" eb="4">
      <t>オオムラスシ</t>
    </rPh>
    <rPh sb="5" eb="7">
      <t>トクセン</t>
    </rPh>
    <rPh sb="12" eb="14">
      <t>カイセキ</t>
    </rPh>
    <phoneticPr fontId="1"/>
  </si>
  <si>
    <t>角煮会席</t>
    <rPh sb="0" eb="2">
      <t>カクニ</t>
    </rPh>
    <rPh sb="2" eb="4">
      <t>カイセキ</t>
    </rPh>
    <phoneticPr fontId="1"/>
  </si>
  <si>
    <t>二段会席</t>
    <rPh sb="0" eb="4">
      <t>ニダンカイセキ</t>
    </rPh>
    <phoneticPr fontId="1"/>
  </si>
  <si>
    <t>華御膳</t>
    <rPh sb="0" eb="1">
      <t>ハナ</t>
    </rPh>
    <rPh sb="1" eb="3">
      <t>ゴゼン</t>
    </rPh>
    <phoneticPr fontId="1"/>
  </si>
  <si>
    <t>和朝食(ちらし寿司)</t>
    <rPh sb="0" eb="3">
      <t>ワチョウショク</t>
    </rPh>
    <rPh sb="7" eb="9">
      <t>スシ</t>
    </rPh>
    <phoneticPr fontId="1"/>
  </si>
  <si>
    <t>和朝食(おにぎり)</t>
    <rPh sb="0" eb="1">
      <t>ワ</t>
    </rPh>
    <rPh sb="1" eb="3">
      <t>チョウショク</t>
    </rPh>
    <phoneticPr fontId="1"/>
  </si>
  <si>
    <t>トルコライス弁当</t>
    <rPh sb="6" eb="8">
      <t>ベントウ</t>
    </rPh>
    <phoneticPr fontId="1"/>
  </si>
  <si>
    <t>洋風弁当(南蛮)</t>
    <rPh sb="0" eb="4">
      <t>ヨウフウベントウ</t>
    </rPh>
    <rPh sb="5" eb="7">
      <t>ナンバン</t>
    </rPh>
    <phoneticPr fontId="1"/>
  </si>
  <si>
    <t>三色そぼろ弁当B</t>
    <rPh sb="0" eb="2">
      <t>サンショク</t>
    </rPh>
    <rPh sb="5" eb="7">
      <t>ベントウ</t>
    </rPh>
    <phoneticPr fontId="1"/>
  </si>
  <si>
    <t>洋風弁当(ハンバーグ)</t>
    <rPh sb="0" eb="4">
      <t>ヨウフウベントウ</t>
    </rPh>
    <phoneticPr fontId="1"/>
  </si>
  <si>
    <t>サンドイッチBOX</t>
    <phoneticPr fontId="1"/>
  </si>
  <si>
    <t>モーニングセット</t>
    <phoneticPr fontId="1"/>
  </si>
  <si>
    <t>松花会席</t>
    <rPh sb="0" eb="2">
      <t>マツハナ</t>
    </rPh>
    <rPh sb="2" eb="4">
      <t>カイセキ</t>
    </rPh>
    <phoneticPr fontId="1"/>
  </si>
  <si>
    <t>いずや桔梗庵</t>
    <rPh sb="3" eb="6">
      <t>キッコウアン</t>
    </rPh>
    <phoneticPr fontId="1"/>
  </si>
  <si>
    <t>いずや桔梗庵用</t>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</si>
</sst>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2"/>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43" fillId="0" borderId="0" xfId="0" applyFont="1" applyAlignment="1">
      <alignment horizontal="center"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36" fillId="0" borderId="0" xfId="0" applyFont="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121237</xdr:colOff>
      <xdr:row>1</xdr:row>
      <xdr:rowOff>33400</xdr:rowOff>
    </xdr:from>
    <xdr:to>
      <xdr:col>21</xdr:col>
      <xdr:colOff>239741</xdr:colOff>
      <xdr:row>2</xdr:row>
      <xdr:rowOff>166170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59" t="1" r="24192" b="-3710"/>
        <a:stretch/>
      </xdr:blipFill>
      <xdr:spPr>
        <a:xfrm>
          <a:off x="4351314" y="262977"/>
          <a:ext cx="636273" cy="411193"/>
        </a:xfrm>
        <a:prstGeom prst="rect">
          <a:avLst/>
        </a:prstGeom>
      </xdr:spPr>
    </xdr:pic>
    <xdr:clientData/>
  </xdr:twoCellAnchor>
  <xdr:oneCellAnchor>
    <xdr:from>
      <xdr:col>5</xdr:col>
      <xdr:colOff>127733</xdr:colOff>
      <xdr:row>5</xdr:row>
      <xdr:rowOff>3175</xdr:rowOff>
    </xdr:from>
    <xdr:ext cx="2899127"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36675" y="1175483"/>
          <a:ext cx="289912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7:00</a:t>
          </a:r>
          <a:r>
            <a:rPr kumimoji="1" lang="ja-JP" altLang="en-US" sz="900" u="sng">
              <a:latin typeface="+mn-ea"/>
              <a:ea typeface="+mn-ea"/>
            </a:rPr>
            <a:t>～</a:t>
          </a:r>
          <a:r>
            <a:rPr kumimoji="1" lang="en-US" altLang="ja-JP" sz="900" u="sng">
              <a:latin typeface="+mn-ea"/>
              <a:ea typeface="+mn-ea"/>
            </a:rPr>
            <a:t>17:00</a:t>
          </a:r>
          <a:r>
            <a:rPr kumimoji="1" lang="ja-JP" altLang="en-US" sz="900" u="sng">
              <a:latin typeface="+mn-ea"/>
              <a:ea typeface="+mn-ea"/>
            </a:rPr>
            <a:t>　</a:t>
          </a:r>
          <a:r>
            <a:rPr kumimoji="1" lang="en-US" altLang="ja-JP" sz="500" u="sng"/>
            <a:t>(</a:t>
          </a:r>
          <a:r>
            <a:rPr kumimoji="1" lang="ja-JP" altLang="en-US" sz="500" u="sng"/>
            <a:t>土日は少し早く搬入の可能性あり）</a:t>
          </a:r>
          <a:endParaRPr kumimoji="1" lang="en-US" altLang="ja-JP" sz="900" u="sng"/>
        </a:p>
      </xdr:txBody>
    </xdr:sp>
    <xdr:clientData/>
  </xdr:oneCellAnchor>
  <xdr:twoCellAnchor editAs="oneCell">
    <xdr:from>
      <xdr:col>0</xdr:col>
      <xdr:colOff>127002</xdr:colOff>
      <xdr:row>0</xdr:row>
      <xdr:rowOff>47474</xdr:rowOff>
    </xdr:from>
    <xdr:to>
      <xdr:col>5</xdr:col>
      <xdr:colOff>195384</xdr:colOff>
      <xdr:row>1</xdr:row>
      <xdr:rowOff>72248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2" y="47474"/>
          <a:ext cx="1265113" cy="25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35560</xdr:rowOff>
    </xdr:from>
    <xdr:to>
      <xdr:col>11</xdr:col>
      <xdr:colOff>358775</xdr:colOff>
      <xdr:row>18</xdr:row>
      <xdr:rowOff>1634</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544310"/>
          <a:ext cx="3099435" cy="9661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360680</xdr:colOff>
      <xdr:row>18</xdr:row>
      <xdr:rowOff>1634</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1900" y="6544310"/>
          <a:ext cx="3097530" cy="966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35560</xdr:rowOff>
    </xdr:from>
    <xdr:to>
      <xdr:col>11</xdr:col>
      <xdr:colOff>368300</xdr:colOff>
      <xdr:row>18</xdr:row>
      <xdr:rowOff>1634</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544310"/>
          <a:ext cx="3108960" cy="9661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364490</xdr:colOff>
      <xdr:row>18</xdr:row>
      <xdr:rowOff>1634</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1900" y="6544310"/>
          <a:ext cx="3101340" cy="966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X4" sqref="X4"/>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3" t="s">
        <v>121</v>
      </c>
      <c r="B2" s="93"/>
      <c r="C2" s="93"/>
      <c r="D2" s="93"/>
      <c r="E2" s="93"/>
      <c r="F2" s="93"/>
      <c r="G2" s="93"/>
      <c r="H2" s="93"/>
      <c r="I2" s="93"/>
      <c r="J2" s="93"/>
      <c r="K2" s="87"/>
      <c r="L2" s="87"/>
      <c r="M2" s="87"/>
      <c r="N2" s="87"/>
      <c r="O2" s="87"/>
      <c r="P2" s="87"/>
      <c r="Q2" s="171"/>
      <c r="R2" s="88" t="s">
        <v>241</v>
      </c>
      <c r="S2" s="88"/>
      <c r="T2" s="88"/>
      <c r="U2" s="88"/>
      <c r="V2" s="88"/>
      <c r="W2" s="88"/>
      <c r="X2" s="88"/>
      <c r="Y2" s="88"/>
      <c r="Z2" s="88"/>
      <c r="AA2" s="88"/>
      <c r="AB2" s="88"/>
      <c r="AC2" s="88"/>
      <c r="AD2" s="88"/>
    </row>
    <row r="3" spans="1:60" ht="18" customHeight="1" x14ac:dyDescent="0.45">
      <c r="A3" s="93"/>
      <c r="B3" s="93"/>
      <c r="C3" s="93"/>
      <c r="D3" s="93"/>
      <c r="E3" s="93"/>
      <c r="F3" s="93"/>
      <c r="G3" s="93"/>
      <c r="H3" s="93"/>
      <c r="I3" s="93"/>
      <c r="J3" s="93"/>
      <c r="K3" s="87"/>
      <c r="L3" s="87"/>
      <c r="M3" s="87"/>
      <c r="N3" s="87"/>
      <c r="O3" s="87"/>
      <c r="P3" s="87"/>
      <c r="Q3" s="171"/>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95">
        <f>SUM(S30,S46)</f>
        <v>0</v>
      </c>
      <c r="AK4" s="95"/>
      <c r="AL4" s="95"/>
      <c r="AM4" s="95"/>
      <c r="AN4" s="95"/>
      <c r="AO4" s="95"/>
      <c r="AP4" s="95"/>
      <c r="AQ4" s="95"/>
      <c r="AR4" s="95"/>
      <c r="AS4" s="95"/>
      <c r="AT4" s="95"/>
      <c r="AU4" s="95"/>
      <c r="AV4" s="95"/>
      <c r="AW4" s="95"/>
    </row>
    <row r="5" spans="1:60" ht="17.399999999999999" customHeight="1" thickBot="1" x14ac:dyDescent="0.5">
      <c r="R5" s="53" t="s">
        <v>173</v>
      </c>
      <c r="S5" s="89">
        <f>SUM(発注書1日目・2日目:発注書3日目・4日目!AJ4)</f>
        <v>0</v>
      </c>
      <c r="T5" s="89"/>
      <c r="U5" s="89"/>
      <c r="V5" s="54" t="s">
        <v>174</v>
      </c>
      <c r="W5" s="54"/>
      <c r="X5" s="90">
        <f>SUM(発注書1日目・2日目:発注書3日目・4日目!AJ5)</f>
        <v>0</v>
      </c>
      <c r="Y5" s="90"/>
      <c r="Z5" s="90"/>
      <c r="AA5" s="90"/>
      <c r="AB5" s="90"/>
      <c r="AC5" s="54"/>
      <c r="AD5" s="54"/>
      <c r="AJ5" s="94">
        <f>SUM(AB30,AB46)</f>
        <v>0</v>
      </c>
      <c r="AK5" s="95"/>
      <c r="AL5" s="95"/>
      <c r="AM5" s="95"/>
      <c r="AN5" s="95"/>
      <c r="AO5" s="95"/>
      <c r="AP5" s="95"/>
      <c r="AQ5" s="95"/>
      <c r="AR5" s="95"/>
      <c r="AS5" s="95"/>
      <c r="AT5" s="95"/>
      <c r="AU5" s="95"/>
      <c r="AV5" s="95"/>
      <c r="AW5" s="95"/>
    </row>
    <row r="6" spans="1:60" ht="22.8" thickTop="1" x14ac:dyDescent="0.45">
      <c r="A6" s="34" t="s">
        <v>123</v>
      </c>
      <c r="B6" s="35"/>
      <c r="C6" s="33"/>
      <c r="D6" s="33"/>
      <c r="E6" s="33"/>
      <c r="U6" s="115" t="s">
        <v>116</v>
      </c>
      <c r="V6" s="115"/>
      <c r="W6" s="115"/>
      <c r="X6" s="114"/>
      <c r="Y6" s="114"/>
      <c r="Z6" s="36" t="s">
        <v>115</v>
      </c>
      <c r="AA6" s="55"/>
      <c r="AB6" s="36" t="s">
        <v>114</v>
      </c>
      <c r="AC6" s="55"/>
      <c r="AD6" s="36" t="s">
        <v>110</v>
      </c>
      <c r="AE6" s="60" t="s">
        <v>15</v>
      </c>
    </row>
    <row r="7" spans="1:60" ht="18" customHeight="1" x14ac:dyDescent="0.45">
      <c r="A7" s="126" t="s">
        <v>0</v>
      </c>
      <c r="B7" s="127"/>
      <c r="C7" s="127"/>
      <c r="D7" s="127"/>
      <c r="E7" s="128"/>
      <c r="F7" s="116"/>
      <c r="G7" s="116"/>
      <c r="H7" s="116"/>
      <c r="I7" s="116"/>
      <c r="J7" s="116"/>
      <c r="K7" s="116"/>
      <c r="L7" s="116"/>
      <c r="M7" s="116"/>
      <c r="N7" s="116"/>
      <c r="O7" s="116"/>
      <c r="P7" s="117"/>
      <c r="Q7" s="102" t="s">
        <v>176</v>
      </c>
      <c r="R7" s="103"/>
      <c r="S7" s="103"/>
      <c r="T7" s="103"/>
      <c r="U7" s="103"/>
      <c r="V7" s="103"/>
      <c r="W7" s="103"/>
      <c r="X7" s="103"/>
      <c r="Y7" s="103"/>
      <c r="Z7" s="103"/>
      <c r="AA7" s="103"/>
      <c r="AB7" s="103"/>
      <c r="AC7" s="103"/>
      <c r="AD7" s="104"/>
      <c r="AE7" s="127" t="s">
        <v>0</v>
      </c>
      <c r="AF7" s="127"/>
      <c r="AG7" s="127"/>
      <c r="AH7" s="127"/>
      <c r="AI7" s="128"/>
      <c r="AJ7" s="177">
        <v>9999</v>
      </c>
      <c r="AK7" s="178"/>
      <c r="AL7" s="178"/>
      <c r="AM7" s="178"/>
      <c r="AN7" s="178"/>
      <c r="AO7" s="178"/>
      <c r="AP7" s="178"/>
      <c r="AQ7" s="178"/>
      <c r="AR7" s="179"/>
    </row>
    <row r="8" spans="1:60" x14ac:dyDescent="0.45">
      <c r="A8" s="126" t="s">
        <v>1</v>
      </c>
      <c r="B8" s="127"/>
      <c r="C8" s="127"/>
      <c r="D8" s="127"/>
      <c r="E8" s="128"/>
      <c r="F8" s="116"/>
      <c r="G8" s="116"/>
      <c r="H8" s="116"/>
      <c r="I8" s="116"/>
      <c r="J8" s="116"/>
      <c r="K8" s="116"/>
      <c r="L8" s="116"/>
      <c r="M8" s="116"/>
      <c r="N8" s="116"/>
      <c r="O8" s="116"/>
      <c r="P8" s="117"/>
      <c r="Q8" s="105"/>
      <c r="R8" s="106"/>
      <c r="S8" s="106"/>
      <c r="T8" s="106"/>
      <c r="U8" s="106"/>
      <c r="V8" s="106"/>
      <c r="W8" s="106"/>
      <c r="X8" s="106"/>
      <c r="Y8" s="106"/>
      <c r="Z8" s="106"/>
      <c r="AA8" s="106"/>
      <c r="AB8" s="106"/>
      <c r="AC8" s="106"/>
      <c r="AD8" s="107"/>
      <c r="AE8" s="127" t="s">
        <v>1</v>
      </c>
      <c r="AF8" s="127"/>
      <c r="AG8" s="127"/>
      <c r="AH8" s="127"/>
      <c r="AI8" s="128"/>
      <c r="AJ8" s="177" t="s">
        <v>49</v>
      </c>
      <c r="AK8" s="178"/>
      <c r="AL8" s="178"/>
      <c r="AM8" s="178"/>
      <c r="AN8" s="178"/>
      <c r="AO8" s="178"/>
      <c r="AP8" s="178"/>
      <c r="AQ8" s="178"/>
      <c r="AR8" s="179"/>
    </row>
    <row r="9" spans="1:60" x14ac:dyDescent="0.45">
      <c r="A9" s="126" t="s">
        <v>124</v>
      </c>
      <c r="B9" s="127"/>
      <c r="C9" s="127"/>
      <c r="D9" s="127"/>
      <c r="E9" s="128"/>
      <c r="F9" s="111"/>
      <c r="G9" s="112"/>
      <c r="H9" s="112"/>
      <c r="I9" s="113"/>
      <c r="J9" s="23" t="s">
        <v>115</v>
      </c>
      <c r="K9" s="111"/>
      <c r="L9" s="113"/>
      <c r="M9" s="23" t="s">
        <v>109</v>
      </c>
      <c r="N9" s="111"/>
      <c r="O9" s="113"/>
      <c r="P9" s="24" t="s">
        <v>110</v>
      </c>
      <c r="Q9" s="105"/>
      <c r="R9" s="106"/>
      <c r="S9" s="106"/>
      <c r="T9" s="106"/>
      <c r="U9" s="106"/>
      <c r="V9" s="106"/>
      <c r="W9" s="106"/>
      <c r="X9" s="106"/>
      <c r="Y9" s="106"/>
      <c r="Z9" s="106"/>
      <c r="AA9" s="106"/>
      <c r="AB9" s="106"/>
      <c r="AC9" s="106"/>
      <c r="AD9" s="107"/>
      <c r="AE9" s="127" t="s">
        <v>124</v>
      </c>
      <c r="AF9" s="127"/>
      <c r="AG9" s="127"/>
      <c r="AH9" s="127"/>
      <c r="AI9" s="128"/>
      <c r="AJ9" s="91">
        <v>2022</v>
      </c>
      <c r="AK9" s="92"/>
      <c r="AL9" s="61" t="s">
        <v>54</v>
      </c>
      <c r="AM9" s="168">
        <v>11</v>
      </c>
      <c r="AN9" s="168"/>
      <c r="AO9" s="61" t="s">
        <v>55</v>
      </c>
      <c r="AP9" s="168">
        <v>1</v>
      </c>
      <c r="AQ9" s="168"/>
      <c r="AR9" s="62" t="s">
        <v>58</v>
      </c>
      <c r="AS9" s="176" t="s">
        <v>63</v>
      </c>
      <c r="AT9" s="171"/>
      <c r="AU9" s="171"/>
      <c r="AV9" s="171"/>
      <c r="AW9" s="171"/>
      <c r="AX9" s="171"/>
      <c r="AY9" s="171"/>
      <c r="AZ9" s="171"/>
      <c r="BA9" s="171"/>
      <c r="BB9" s="171"/>
      <c r="BC9" s="171"/>
      <c r="BD9" s="171"/>
      <c r="BE9" s="171"/>
    </row>
    <row r="10" spans="1:60" ht="18" customHeight="1" x14ac:dyDescent="0.45">
      <c r="A10" s="126" t="s">
        <v>125</v>
      </c>
      <c r="B10" s="127"/>
      <c r="C10" s="127"/>
      <c r="D10" s="127"/>
      <c r="E10" s="128"/>
      <c r="F10" s="111"/>
      <c r="G10" s="112"/>
      <c r="H10" s="112"/>
      <c r="I10" s="113"/>
      <c r="J10" s="23" t="s">
        <v>26</v>
      </c>
      <c r="K10" s="111"/>
      <c r="L10" s="113"/>
      <c r="M10" s="23" t="s">
        <v>27</v>
      </c>
      <c r="N10" s="111"/>
      <c r="O10" s="113"/>
      <c r="P10" s="24" t="s">
        <v>14</v>
      </c>
      <c r="Q10" s="105"/>
      <c r="R10" s="106"/>
      <c r="S10" s="106"/>
      <c r="T10" s="106"/>
      <c r="U10" s="106"/>
      <c r="V10" s="106"/>
      <c r="W10" s="106"/>
      <c r="X10" s="106"/>
      <c r="Y10" s="106"/>
      <c r="Z10" s="106"/>
      <c r="AA10" s="106"/>
      <c r="AB10" s="106"/>
      <c r="AC10" s="106"/>
      <c r="AD10" s="107"/>
      <c r="AE10" s="127" t="s">
        <v>125</v>
      </c>
      <c r="AF10" s="127"/>
      <c r="AG10" s="127"/>
      <c r="AH10" s="127"/>
      <c r="AI10" s="128"/>
      <c r="AJ10" s="91">
        <v>2022</v>
      </c>
      <c r="AK10" s="92"/>
      <c r="AL10" s="61" t="s">
        <v>26</v>
      </c>
      <c r="AM10" s="168">
        <v>11</v>
      </c>
      <c r="AN10" s="168"/>
      <c r="AO10" s="61" t="s">
        <v>55</v>
      </c>
      <c r="AP10" s="168">
        <v>3</v>
      </c>
      <c r="AQ10" s="168"/>
      <c r="AR10" s="62" t="s">
        <v>14</v>
      </c>
      <c r="AS10" s="169" t="s">
        <v>126</v>
      </c>
      <c r="AT10" s="141"/>
      <c r="AU10" s="141"/>
      <c r="AV10" s="141"/>
      <c r="AW10" s="141"/>
      <c r="AX10" s="141"/>
      <c r="AY10" s="141"/>
      <c r="AZ10" s="141"/>
      <c r="BA10" s="141"/>
      <c r="BB10" s="141"/>
      <c r="BC10" s="141"/>
      <c r="BD10" s="141"/>
      <c r="BE10" s="141"/>
      <c r="BF10" s="141"/>
      <c r="BG10" s="141"/>
      <c r="BH10" s="141"/>
    </row>
    <row r="11" spans="1:60" x14ac:dyDescent="0.45">
      <c r="A11" s="126" t="s">
        <v>2</v>
      </c>
      <c r="B11" s="127"/>
      <c r="C11" s="127"/>
      <c r="D11" s="127"/>
      <c r="E11" s="128"/>
      <c r="F11" s="118"/>
      <c r="G11" s="118"/>
      <c r="H11" s="118"/>
      <c r="I11" s="118"/>
      <c r="J11" s="118"/>
      <c r="K11" s="118"/>
      <c r="L11" s="118"/>
      <c r="M11" s="118"/>
      <c r="N11" s="118"/>
      <c r="O11" s="118"/>
      <c r="P11" s="119"/>
      <c r="Q11" s="105"/>
      <c r="R11" s="106"/>
      <c r="S11" s="106"/>
      <c r="T11" s="106"/>
      <c r="U11" s="106"/>
      <c r="V11" s="106"/>
      <c r="W11" s="106"/>
      <c r="X11" s="106"/>
      <c r="Y11" s="106"/>
      <c r="Z11" s="106"/>
      <c r="AA11" s="106"/>
      <c r="AB11" s="106"/>
      <c r="AC11" s="106"/>
      <c r="AD11" s="107"/>
      <c r="AE11" s="127" t="s">
        <v>2</v>
      </c>
      <c r="AF11" s="127"/>
      <c r="AG11" s="127"/>
      <c r="AH11" s="127"/>
      <c r="AI11" s="128"/>
      <c r="AJ11" s="177" t="s">
        <v>49</v>
      </c>
      <c r="AK11" s="178"/>
      <c r="AL11" s="178"/>
      <c r="AM11" s="178"/>
      <c r="AN11" s="178"/>
      <c r="AO11" s="178"/>
      <c r="AP11" s="178"/>
      <c r="AQ11" s="178"/>
      <c r="AR11" s="179"/>
      <c r="AS11" s="169"/>
      <c r="AT11" s="141"/>
      <c r="AU11" s="141"/>
      <c r="AV11" s="141"/>
      <c r="AW11" s="141"/>
      <c r="AX11" s="141"/>
      <c r="AY11" s="141"/>
      <c r="AZ11" s="141"/>
      <c r="BA11" s="141"/>
      <c r="BB11" s="141"/>
      <c r="BC11" s="141"/>
      <c r="BD11" s="141"/>
      <c r="BE11" s="141"/>
      <c r="BF11" s="141"/>
      <c r="BG11" s="141"/>
      <c r="BH11" s="141"/>
    </row>
    <row r="12" spans="1:60" x14ac:dyDescent="0.45">
      <c r="A12" s="126" t="s">
        <v>3</v>
      </c>
      <c r="B12" s="127"/>
      <c r="C12" s="127"/>
      <c r="D12" s="127"/>
      <c r="E12" s="127"/>
      <c r="F12" s="116"/>
      <c r="G12" s="116"/>
      <c r="H12" s="116"/>
      <c r="I12" s="116"/>
      <c r="J12" s="116"/>
      <c r="K12" s="116"/>
      <c r="L12" s="116"/>
      <c r="M12" s="116"/>
      <c r="N12" s="116"/>
      <c r="O12" s="116"/>
      <c r="P12" s="116"/>
      <c r="Q12" s="105"/>
      <c r="R12" s="106"/>
      <c r="S12" s="106"/>
      <c r="T12" s="106"/>
      <c r="U12" s="106"/>
      <c r="V12" s="106"/>
      <c r="W12" s="106"/>
      <c r="X12" s="106"/>
      <c r="Y12" s="106"/>
      <c r="Z12" s="106"/>
      <c r="AA12" s="106"/>
      <c r="AB12" s="106"/>
      <c r="AC12" s="106"/>
      <c r="AD12" s="107"/>
      <c r="AE12" s="173" t="s">
        <v>3</v>
      </c>
      <c r="AF12" s="173"/>
      <c r="AG12" s="173"/>
      <c r="AH12" s="173"/>
      <c r="AI12" s="174"/>
      <c r="AJ12" s="175" t="s">
        <v>49</v>
      </c>
      <c r="AK12" s="175"/>
      <c r="AL12" s="175"/>
      <c r="AM12" s="175"/>
      <c r="AN12" s="175"/>
      <c r="AO12" s="175"/>
      <c r="AP12" s="175"/>
      <c r="AQ12" s="175"/>
      <c r="AR12" s="175"/>
      <c r="AS12" s="169"/>
      <c r="AT12" s="141"/>
      <c r="AU12" s="141"/>
      <c r="AV12" s="141"/>
      <c r="AW12" s="141"/>
      <c r="AX12" s="141"/>
      <c r="AY12" s="141"/>
      <c r="AZ12" s="141"/>
      <c r="BA12" s="141"/>
      <c r="BB12" s="141"/>
      <c r="BC12" s="141"/>
      <c r="BD12" s="141"/>
      <c r="BE12" s="141"/>
      <c r="BF12" s="141"/>
      <c r="BG12" s="141"/>
      <c r="BH12" s="141"/>
    </row>
    <row r="13" spans="1:60" ht="27" customHeight="1" x14ac:dyDescent="0.45">
      <c r="A13" s="120"/>
      <c r="B13" s="120"/>
      <c r="C13" s="120"/>
      <c r="D13" s="120"/>
      <c r="E13" s="120"/>
      <c r="F13" s="121"/>
      <c r="G13" s="121"/>
      <c r="H13" s="121"/>
      <c r="I13" s="121"/>
      <c r="J13" s="121"/>
      <c r="K13" s="121"/>
      <c r="L13" s="121"/>
      <c r="M13" s="121"/>
      <c r="N13" s="121"/>
      <c r="O13" s="121"/>
      <c r="P13" s="122"/>
      <c r="Q13" s="105"/>
      <c r="R13" s="106"/>
      <c r="S13" s="106"/>
      <c r="T13" s="106"/>
      <c r="U13" s="106"/>
      <c r="V13" s="106"/>
      <c r="W13" s="106"/>
      <c r="X13" s="106"/>
      <c r="Y13" s="106"/>
      <c r="Z13" s="106"/>
      <c r="AA13" s="106"/>
      <c r="AB13" s="106"/>
      <c r="AC13" s="106"/>
      <c r="AD13" s="107"/>
      <c r="AE13" s="147"/>
      <c r="AF13" s="147"/>
      <c r="AG13" s="147"/>
      <c r="AH13" s="147"/>
      <c r="AI13" s="147"/>
      <c r="AJ13" s="95"/>
      <c r="AK13" s="95"/>
      <c r="AL13" s="95"/>
      <c r="AM13" s="95"/>
      <c r="AN13" s="95"/>
      <c r="AO13" s="95"/>
      <c r="AP13" s="95"/>
      <c r="AQ13" s="95"/>
      <c r="AR13" s="95"/>
    </row>
    <row r="14" spans="1:60" x14ac:dyDescent="0.45">
      <c r="A14" s="123" t="s">
        <v>127</v>
      </c>
      <c r="B14" s="124"/>
      <c r="C14" s="124"/>
      <c r="D14" s="124"/>
      <c r="E14" s="124"/>
      <c r="F14" s="124"/>
      <c r="G14" s="124"/>
      <c r="H14" s="124"/>
      <c r="I14" s="124"/>
      <c r="J14" s="124"/>
      <c r="K14" s="124"/>
      <c r="L14" s="124"/>
      <c r="M14" s="124"/>
      <c r="N14" s="124"/>
      <c r="O14" s="124"/>
      <c r="P14" s="125"/>
      <c r="Q14" s="105"/>
      <c r="R14" s="106"/>
      <c r="S14" s="106"/>
      <c r="T14" s="106"/>
      <c r="U14" s="106"/>
      <c r="V14" s="106"/>
      <c r="W14" s="106"/>
      <c r="X14" s="106"/>
      <c r="Y14" s="106"/>
      <c r="Z14" s="106"/>
      <c r="AA14" s="106"/>
      <c r="AB14" s="106"/>
      <c r="AC14" s="106"/>
      <c r="AD14" s="107"/>
      <c r="AE14" s="63"/>
      <c r="AF14" s="63"/>
      <c r="AG14" s="63"/>
      <c r="AH14" s="63"/>
      <c r="AI14" s="63"/>
      <c r="AJ14" s="63"/>
      <c r="AK14" s="63"/>
      <c r="AL14" s="63"/>
      <c r="AM14" s="63"/>
      <c r="AN14" s="63"/>
      <c r="AO14" s="63"/>
      <c r="AP14" s="63"/>
      <c r="AQ14" s="63"/>
      <c r="AR14" s="63"/>
    </row>
    <row r="15" spans="1:60" x14ac:dyDescent="0.45">
      <c r="A15" s="126" t="s">
        <v>4</v>
      </c>
      <c r="B15" s="127"/>
      <c r="C15" s="127"/>
      <c r="D15" s="127"/>
      <c r="E15" s="128"/>
      <c r="F15" s="148"/>
      <c r="G15" s="148"/>
      <c r="H15" s="148"/>
      <c r="I15" s="148"/>
      <c r="J15" s="148"/>
      <c r="K15" s="148"/>
      <c r="L15" s="148"/>
      <c r="M15" s="148"/>
      <c r="N15" s="148"/>
      <c r="O15" s="148"/>
      <c r="P15" s="149"/>
      <c r="Q15" s="105"/>
      <c r="R15" s="106"/>
      <c r="S15" s="106"/>
      <c r="T15" s="106"/>
      <c r="U15" s="106"/>
      <c r="V15" s="106"/>
      <c r="W15" s="106"/>
      <c r="X15" s="106"/>
      <c r="Y15" s="106"/>
      <c r="Z15" s="106"/>
      <c r="AA15" s="106"/>
      <c r="AB15" s="106"/>
      <c r="AC15" s="106"/>
      <c r="AD15" s="107"/>
    </row>
    <row r="16" spans="1:60" x14ac:dyDescent="0.45">
      <c r="A16" s="96" t="s">
        <v>107</v>
      </c>
      <c r="B16" s="97"/>
      <c r="C16" s="97"/>
      <c r="D16" s="97"/>
      <c r="E16" s="97"/>
      <c r="F16" s="97"/>
      <c r="G16" s="97"/>
      <c r="H16" s="97"/>
      <c r="I16" s="97"/>
      <c r="J16" s="97"/>
      <c r="K16" s="97"/>
      <c r="L16" s="97"/>
      <c r="M16" s="97"/>
      <c r="N16" s="97"/>
      <c r="O16" s="97"/>
      <c r="P16" s="98"/>
      <c r="Q16" s="105"/>
      <c r="R16" s="106"/>
      <c r="S16" s="106"/>
      <c r="T16" s="106"/>
      <c r="U16" s="106"/>
      <c r="V16" s="106"/>
      <c r="W16" s="106"/>
      <c r="X16" s="106"/>
      <c r="Y16" s="106"/>
      <c r="Z16" s="106"/>
      <c r="AA16" s="106"/>
      <c r="AB16" s="106"/>
      <c r="AC16" s="106"/>
      <c r="AD16" s="107"/>
      <c r="AE16" s="170" t="s">
        <v>59</v>
      </c>
      <c r="AF16" s="170"/>
      <c r="AG16" s="170"/>
      <c r="AH16" s="170"/>
      <c r="AI16" s="170"/>
      <c r="AJ16" s="170"/>
      <c r="AK16" s="170"/>
      <c r="AL16" s="170"/>
      <c r="AM16" s="170"/>
      <c r="AN16" s="170"/>
      <c r="AO16" s="170"/>
      <c r="AP16" s="170"/>
    </row>
    <row r="17" spans="1:60" ht="10.8" customHeight="1" x14ac:dyDescent="0.45">
      <c r="A17" s="99"/>
      <c r="B17" s="100"/>
      <c r="C17" s="100"/>
      <c r="D17" s="100"/>
      <c r="E17" s="100"/>
      <c r="F17" s="100"/>
      <c r="G17" s="100"/>
      <c r="H17" s="100"/>
      <c r="I17" s="100"/>
      <c r="J17" s="100"/>
      <c r="K17" s="100"/>
      <c r="L17" s="100"/>
      <c r="M17" s="100"/>
      <c r="N17" s="100"/>
      <c r="O17" s="100"/>
      <c r="P17" s="101"/>
      <c r="Q17" s="108"/>
      <c r="R17" s="109"/>
      <c r="S17" s="109"/>
      <c r="T17" s="109"/>
      <c r="U17" s="109"/>
      <c r="V17" s="109"/>
      <c r="W17" s="109"/>
      <c r="X17" s="109"/>
      <c r="Y17" s="109"/>
      <c r="Z17" s="109"/>
      <c r="AA17" s="109"/>
      <c r="AB17" s="109"/>
      <c r="AC17" s="109"/>
      <c r="AD17" s="110"/>
      <c r="AE17" s="170"/>
      <c r="AF17" s="170"/>
      <c r="AG17" s="170"/>
      <c r="AH17" s="170"/>
      <c r="AI17" s="170"/>
      <c r="AJ17" s="170"/>
      <c r="AK17" s="170"/>
      <c r="AL17" s="170"/>
      <c r="AM17" s="170"/>
      <c r="AN17" s="170"/>
      <c r="AO17" s="170"/>
      <c r="AP17" s="170"/>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5" t="s">
        <v>111</v>
      </c>
      <c r="B19" s="115"/>
      <c r="C19" s="56"/>
      <c r="D19" s="36" t="s">
        <v>109</v>
      </c>
      <c r="E19" s="56"/>
      <c r="F19" s="38" t="s">
        <v>110</v>
      </c>
      <c r="G19" s="57"/>
      <c r="H19" s="38" t="s">
        <v>113</v>
      </c>
      <c r="Q19" s="37"/>
      <c r="S19" s="37"/>
      <c r="T19" s="39"/>
      <c r="U19" s="39"/>
      <c r="V19" s="159" t="s">
        <v>120</v>
      </c>
      <c r="W19" s="159"/>
      <c r="X19" s="159"/>
      <c r="Y19" s="159"/>
      <c r="Z19" s="159"/>
      <c r="AA19" s="159"/>
      <c r="AB19" s="159"/>
      <c r="AC19" s="159"/>
      <c r="AD19" s="159"/>
      <c r="AE19" s="38" t="s">
        <v>112</v>
      </c>
      <c r="AF19" s="38"/>
      <c r="AG19">
        <v>11</v>
      </c>
      <c r="AH19" s="38" t="s">
        <v>109</v>
      </c>
      <c r="AI19">
        <v>2</v>
      </c>
      <c r="AJ19" s="38" t="s">
        <v>110</v>
      </c>
      <c r="AK19" t="s">
        <v>117</v>
      </c>
      <c r="AL19" s="38" t="s">
        <v>113</v>
      </c>
      <c r="AT19" s="115" t="s">
        <v>53</v>
      </c>
      <c r="AU19" s="115"/>
      <c r="AV19" s="115"/>
      <c r="AW19" s="115"/>
    </row>
    <row r="20" spans="1:60" x14ac:dyDescent="0.45">
      <c r="A20" s="144" t="s">
        <v>122</v>
      </c>
      <c r="B20" s="144"/>
      <c r="C20" s="144"/>
      <c r="D20" s="144"/>
      <c r="E20" s="134" t="s">
        <v>6</v>
      </c>
      <c r="F20" s="135"/>
      <c r="G20" s="135"/>
      <c r="H20" s="134" t="s">
        <v>7</v>
      </c>
      <c r="I20" s="135"/>
      <c r="J20" s="135"/>
      <c r="K20" s="135"/>
      <c r="L20" s="135"/>
      <c r="M20" s="135"/>
      <c r="N20" s="135"/>
      <c r="O20" s="135"/>
      <c r="P20" s="136"/>
      <c r="Q20" s="144" t="s">
        <v>8</v>
      </c>
      <c r="R20" s="144"/>
      <c r="S20" s="144" t="s">
        <v>9</v>
      </c>
      <c r="T20" s="144"/>
      <c r="U20" s="134" t="s">
        <v>10</v>
      </c>
      <c r="V20" s="135"/>
      <c r="W20" s="135"/>
      <c r="X20" s="135"/>
      <c r="Y20" s="136"/>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4" t="s">
        <v>10</v>
      </c>
      <c r="AY20" s="135"/>
      <c r="AZ20" s="135"/>
      <c r="BA20" s="135"/>
      <c r="BB20" s="136"/>
      <c r="BC20" s="144" t="s">
        <v>11</v>
      </c>
      <c r="BD20" s="144"/>
      <c r="BE20" s="144" t="s">
        <v>12</v>
      </c>
      <c r="BF20" s="144"/>
      <c r="BG20" s="144"/>
      <c r="BH20" s="144"/>
    </row>
    <row r="21" spans="1:60" x14ac:dyDescent="0.45">
      <c r="A21" s="143"/>
      <c r="B21" s="143"/>
      <c r="C21" s="143"/>
      <c r="D21" s="143"/>
      <c r="E21" s="129"/>
      <c r="F21" s="130"/>
      <c r="G21" s="130"/>
      <c r="H21" s="137" t="str">
        <f>IFERROR(VLOOKUP(E21,作業用!$G$5:$I$35,2,FALSE),"")</f>
        <v/>
      </c>
      <c r="I21" s="138"/>
      <c r="J21" s="138"/>
      <c r="K21" s="138"/>
      <c r="L21" s="138"/>
      <c r="M21" s="138"/>
      <c r="N21" s="138"/>
      <c r="O21" s="138"/>
      <c r="P21" s="139"/>
      <c r="Q21" s="142" t="str">
        <f>IFERROR(VLOOKUP(E21,作業用!$G$5:$I$35,3,FALSE),"")</f>
        <v/>
      </c>
      <c r="R21" s="142"/>
      <c r="S21" s="143"/>
      <c r="T21" s="129"/>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2" t="s">
        <v>16</v>
      </c>
      <c r="AF21" s="172"/>
      <c r="AG21" s="172"/>
      <c r="AH21" s="172"/>
      <c r="AI21" s="167" t="s">
        <v>17</v>
      </c>
      <c r="AJ21" s="167"/>
      <c r="AK21" s="167"/>
      <c r="AL21" s="167"/>
      <c r="AM21" s="167" t="s">
        <v>18</v>
      </c>
      <c r="AN21" s="167"/>
      <c r="AO21" s="167"/>
      <c r="AP21" s="167"/>
      <c r="AQ21" s="167"/>
      <c r="AR21" s="167"/>
      <c r="AS21" s="167"/>
      <c r="AT21" s="142">
        <v>1000</v>
      </c>
      <c r="AU21" s="142"/>
      <c r="AV21" s="167">
        <v>20</v>
      </c>
      <c r="AW21" s="137"/>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5" t="s">
        <v>60</v>
      </c>
      <c r="AF22" s="165"/>
      <c r="AG22" s="165"/>
      <c r="AH22" s="165"/>
      <c r="AI22" s="137" t="s">
        <v>61</v>
      </c>
      <c r="AJ22" s="138"/>
      <c r="AK22" s="138"/>
      <c r="AL22" s="139"/>
      <c r="AM22" s="137" t="s">
        <v>62</v>
      </c>
      <c r="AN22" s="138"/>
      <c r="AO22" s="138"/>
      <c r="AP22" s="138"/>
      <c r="AQ22" s="138"/>
      <c r="AR22" s="138"/>
      <c r="AS22" s="139"/>
      <c r="AT22" s="142">
        <v>2000</v>
      </c>
      <c r="AU22" s="142"/>
      <c r="AV22" s="166">
        <v>20</v>
      </c>
      <c r="AW22" s="137"/>
      <c r="AX22" s="64">
        <v>11</v>
      </c>
      <c r="AY22" s="22" t="s">
        <v>51</v>
      </c>
      <c r="AZ22" s="22" t="s">
        <v>106</v>
      </c>
      <c r="BA22" s="22" t="s">
        <v>108</v>
      </c>
      <c r="BB22" s="66" t="s">
        <v>105</v>
      </c>
      <c r="BC22" s="64">
        <v>13</v>
      </c>
      <c r="BD22" s="65" t="s">
        <v>52</v>
      </c>
      <c r="BE22" s="163">
        <f>IF(AT22*AV22=0,"",AT22*AV22)</f>
        <v>40000</v>
      </c>
      <c r="BF22" s="163"/>
      <c r="BG22" s="163"/>
      <c r="BH22" s="164"/>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145" t="s">
        <v>66</v>
      </c>
      <c r="AG23" s="145"/>
      <c r="AH23" s="140" t="s">
        <v>130</v>
      </c>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row>
    <row r="24" spans="1:60"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146"/>
      <c r="AG24" s="146"/>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row>
    <row r="25" spans="1:60"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146"/>
      <c r="AG25" s="146"/>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146"/>
      <c r="AG26" s="146"/>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row>
    <row r="27" spans="1:60"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146"/>
      <c r="AG27" s="146"/>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row>
    <row r="28" spans="1:60" x14ac:dyDescent="0.45">
      <c r="A28" s="154"/>
      <c r="B28" s="154"/>
      <c r="C28" s="154"/>
      <c r="D28" s="154"/>
      <c r="E28" s="150"/>
      <c r="F28" s="151"/>
      <c r="G28" s="152"/>
      <c r="H28" s="150"/>
      <c r="I28" s="151"/>
      <c r="J28" s="151"/>
      <c r="K28" s="151"/>
      <c r="L28" s="151"/>
      <c r="M28" s="151"/>
      <c r="N28" s="151"/>
      <c r="O28" s="151"/>
      <c r="P28" s="152"/>
      <c r="Q28" s="155"/>
      <c r="R28" s="155"/>
      <c r="S28" s="156"/>
      <c r="T28" s="156"/>
      <c r="U28" s="26"/>
      <c r="V28" s="27"/>
      <c r="W28" s="84" t="s">
        <v>106</v>
      </c>
      <c r="X28" s="85" t="str">
        <f t="shared" si="0"/>
        <v/>
      </c>
      <c r="Y28" s="86" t="str">
        <f t="shared" si="1"/>
        <v/>
      </c>
      <c r="Z28" s="26"/>
      <c r="AA28" s="28"/>
      <c r="AB28" s="155" t="str">
        <f t="shared" ref="AB28:AB29" si="3">IF(Q28*S28=0,"",Q28*S28)</f>
        <v/>
      </c>
      <c r="AC28" s="155"/>
      <c r="AD28" s="155"/>
      <c r="AF28" s="146"/>
      <c r="AG28" s="146"/>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row>
    <row r="29" spans="1:60" x14ac:dyDescent="0.45">
      <c r="A29" s="154"/>
      <c r="B29" s="154"/>
      <c r="C29" s="154"/>
      <c r="D29" s="154"/>
      <c r="E29" s="150"/>
      <c r="F29" s="151"/>
      <c r="G29" s="152"/>
      <c r="H29" s="150"/>
      <c r="I29" s="151"/>
      <c r="J29" s="151"/>
      <c r="K29" s="151"/>
      <c r="L29" s="151"/>
      <c r="M29" s="151"/>
      <c r="N29" s="151"/>
      <c r="O29" s="151"/>
      <c r="P29" s="152"/>
      <c r="Q29" s="155"/>
      <c r="R29" s="155"/>
      <c r="S29" s="156"/>
      <c r="T29" s="156"/>
      <c r="U29" s="26"/>
      <c r="V29" s="27"/>
      <c r="W29" s="84" t="s">
        <v>106</v>
      </c>
      <c r="X29" s="85" t="str">
        <f t="shared" si="0"/>
        <v/>
      </c>
      <c r="Y29" s="86" t="str">
        <f t="shared" si="1"/>
        <v/>
      </c>
      <c r="Z29" s="26"/>
      <c r="AA29" s="28"/>
      <c r="AB29" s="155" t="str">
        <f t="shared" si="3"/>
        <v/>
      </c>
      <c r="AC29" s="155"/>
      <c r="AD29" s="155"/>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7" t="s">
        <v>19</v>
      </c>
      <c r="R30" s="157"/>
      <c r="S30" s="160" t="str">
        <f>IF(SUM(S21:T29)=0,"",SUM(S21:T29))</f>
        <v/>
      </c>
      <c r="T30" s="160"/>
      <c r="U30" s="44"/>
      <c r="V30" s="44"/>
      <c r="W30" s="44"/>
      <c r="X30" s="44"/>
      <c r="Y30" s="44"/>
      <c r="Z30" s="157" t="s">
        <v>13</v>
      </c>
      <c r="AA30" s="157"/>
      <c r="AB30" s="158" t="str">
        <f>IF(SUM(AB21:AD29)=0,"",SUM(AB21:AD29))</f>
        <v/>
      </c>
      <c r="AC30" s="158"/>
      <c r="AD30" s="158"/>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0" t="s">
        <v>132</v>
      </c>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row>
    <row r="32" spans="1:60" ht="18" customHeight="1" x14ac:dyDescent="0.4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row>
    <row r="33" spans="1:60" ht="18" customHeight="1" x14ac:dyDescent="0.4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row>
    <row r="35" spans="1:60" ht="22.2" customHeight="1" x14ac:dyDescent="0.45">
      <c r="A35" s="115" t="s">
        <v>112</v>
      </c>
      <c r="B35" s="115"/>
      <c r="C35" s="56"/>
      <c r="D35" s="36" t="s">
        <v>109</v>
      </c>
      <c r="E35" s="56"/>
      <c r="F35" s="38" t="s">
        <v>110</v>
      </c>
      <c r="G35" s="57"/>
      <c r="H35" s="38" t="s">
        <v>113</v>
      </c>
      <c r="T35" s="39"/>
      <c r="U35" s="39"/>
      <c r="V35" s="159" t="s">
        <v>120</v>
      </c>
      <c r="W35" s="159"/>
      <c r="X35" s="159"/>
      <c r="Y35" s="159"/>
      <c r="Z35" s="159"/>
      <c r="AA35" s="159"/>
      <c r="AB35" s="159"/>
      <c r="AC35" s="159"/>
      <c r="AD35" s="159"/>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row>
    <row r="36" spans="1:60" x14ac:dyDescent="0.45">
      <c r="A36" s="144" t="s">
        <v>122</v>
      </c>
      <c r="B36" s="144"/>
      <c r="C36" s="144"/>
      <c r="D36" s="144"/>
      <c r="E36" s="134" t="s">
        <v>6</v>
      </c>
      <c r="F36" s="135"/>
      <c r="G36" s="136"/>
      <c r="H36" s="134" t="s">
        <v>7</v>
      </c>
      <c r="I36" s="135"/>
      <c r="J36" s="135"/>
      <c r="K36" s="135"/>
      <c r="L36" s="135"/>
      <c r="M36" s="135"/>
      <c r="N36" s="135"/>
      <c r="O36" s="135"/>
      <c r="P36" s="136"/>
      <c r="Q36" s="144" t="s">
        <v>8</v>
      </c>
      <c r="R36" s="144"/>
      <c r="S36" s="144" t="s">
        <v>9</v>
      </c>
      <c r="T36" s="144"/>
      <c r="U36" s="134" t="s">
        <v>10</v>
      </c>
      <c r="V36" s="135"/>
      <c r="W36" s="135"/>
      <c r="X36" s="135"/>
      <c r="Y36" s="136"/>
      <c r="Z36" s="144" t="s">
        <v>11</v>
      </c>
      <c r="AA36" s="144"/>
      <c r="AB36" s="144" t="s">
        <v>12</v>
      </c>
      <c r="AC36" s="144"/>
      <c r="AD36" s="144"/>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row>
    <row r="37" spans="1:60" x14ac:dyDescent="0.45">
      <c r="A37" s="143"/>
      <c r="B37" s="143"/>
      <c r="C37" s="143"/>
      <c r="D37" s="143"/>
      <c r="E37" s="129"/>
      <c r="F37" s="130"/>
      <c r="G37" s="130"/>
      <c r="H37" s="137" t="str">
        <f>IFERROR(VLOOKUP(E37,作業用!$G$5:$I$35,2,FALSE),"")</f>
        <v/>
      </c>
      <c r="I37" s="138"/>
      <c r="J37" s="138"/>
      <c r="K37" s="138"/>
      <c r="L37" s="138"/>
      <c r="M37" s="138"/>
      <c r="N37" s="138"/>
      <c r="O37" s="138"/>
      <c r="P37" s="139"/>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row>
    <row r="38" spans="1:60" x14ac:dyDescent="0.45">
      <c r="A38" s="143"/>
      <c r="B38" s="143"/>
      <c r="C38" s="143"/>
      <c r="D38" s="143"/>
      <c r="E38" s="129"/>
      <c r="F38" s="130"/>
      <c r="G38" s="130"/>
      <c r="H38" s="137" t="str">
        <f>IFERROR(VLOOKUP(E38,作業用!$G$5:$I$35,2,FALSE),"")</f>
        <v/>
      </c>
      <c r="I38" s="138"/>
      <c r="J38" s="138"/>
      <c r="K38" s="138"/>
      <c r="L38" s="138"/>
      <c r="M38" s="138"/>
      <c r="N38" s="138"/>
      <c r="O38" s="138"/>
      <c r="P38" s="139"/>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row>
    <row r="39" spans="1:60" x14ac:dyDescent="0.45">
      <c r="A39" s="143"/>
      <c r="B39" s="143"/>
      <c r="C39" s="143"/>
      <c r="D39" s="143"/>
      <c r="E39" s="129"/>
      <c r="F39" s="130"/>
      <c r="G39" s="130"/>
      <c r="H39" s="137" t="str">
        <f>IFERROR(VLOOKUP(E39,作業用!$G$5:$I$35,2,FALSE),"")</f>
        <v/>
      </c>
      <c r="I39" s="138"/>
      <c r="J39" s="138"/>
      <c r="K39" s="138"/>
      <c r="L39" s="138"/>
      <c r="M39" s="138"/>
      <c r="N39" s="138"/>
      <c r="O39" s="138"/>
      <c r="P39" s="139"/>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29"/>
      <c r="F40" s="130"/>
      <c r="G40" s="130"/>
      <c r="H40" s="137" t="str">
        <f>IFERROR(VLOOKUP(E40,作業用!$G$5:$I$35,2,FALSE),"")</f>
        <v/>
      </c>
      <c r="I40" s="138"/>
      <c r="J40" s="138"/>
      <c r="K40" s="138"/>
      <c r="L40" s="138"/>
      <c r="M40" s="138"/>
      <c r="N40" s="138"/>
      <c r="O40" s="138"/>
      <c r="P40" s="139"/>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29"/>
      <c r="F41" s="130"/>
      <c r="G41" s="130"/>
      <c r="H41" s="137" t="str">
        <f>IFERROR(VLOOKUP(E41,作業用!$G$5:$I$35,2,FALSE),"")</f>
        <v/>
      </c>
      <c r="I41" s="138"/>
      <c r="J41" s="138"/>
      <c r="K41" s="138"/>
      <c r="L41" s="138"/>
      <c r="M41" s="138"/>
      <c r="N41" s="138"/>
      <c r="O41" s="138"/>
      <c r="P41" s="139"/>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29"/>
      <c r="F42" s="130"/>
      <c r="G42" s="130"/>
      <c r="H42" s="137" t="str">
        <f>IFERROR(VLOOKUP(E42,作業用!$G$5:$I$35,2,FALSE),"")</f>
        <v/>
      </c>
      <c r="I42" s="138"/>
      <c r="J42" s="138"/>
      <c r="K42" s="138"/>
      <c r="L42" s="138"/>
      <c r="M42" s="138"/>
      <c r="N42" s="138"/>
      <c r="O42" s="138"/>
      <c r="P42" s="139"/>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29"/>
      <c r="F43" s="130"/>
      <c r="G43" s="130"/>
      <c r="H43" s="137" t="str">
        <f>IFERROR(VLOOKUP(E43,作業用!$G$5:$I$35,2,FALSE),"")</f>
        <v/>
      </c>
      <c r="I43" s="138"/>
      <c r="J43" s="138"/>
      <c r="K43" s="138"/>
      <c r="L43" s="138"/>
      <c r="M43" s="138"/>
      <c r="N43" s="138"/>
      <c r="O43" s="138"/>
      <c r="P43" s="139"/>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61"/>
      <c r="B44" s="161"/>
      <c r="C44" s="161"/>
      <c r="D44" s="161"/>
      <c r="E44" s="131"/>
      <c r="F44" s="132"/>
      <c r="G44" s="133"/>
      <c r="H44" s="131"/>
      <c r="I44" s="132"/>
      <c r="J44" s="132"/>
      <c r="K44" s="132"/>
      <c r="L44" s="132"/>
      <c r="M44" s="132"/>
      <c r="N44" s="132"/>
      <c r="O44" s="132"/>
      <c r="P44" s="133"/>
      <c r="Q44" s="162"/>
      <c r="R44" s="162"/>
      <c r="S44" s="161"/>
      <c r="T44" s="161"/>
      <c r="U44" s="26"/>
      <c r="V44" s="27"/>
      <c r="W44" s="84" t="s">
        <v>106</v>
      </c>
      <c r="X44" s="85" t="str">
        <f t="shared" si="5"/>
        <v/>
      </c>
      <c r="Y44" s="86" t="str">
        <f t="shared" si="6"/>
        <v/>
      </c>
      <c r="Z44" s="26"/>
      <c r="AA44" s="28"/>
      <c r="AB44" s="162" t="str">
        <f t="shared" ref="AB44:AB45" si="7">IF(Q44*S44=0,"",Q44*S44)</f>
        <v/>
      </c>
      <c r="AC44" s="162"/>
      <c r="AD44" s="162"/>
    </row>
    <row r="45" spans="1:60" x14ac:dyDescent="0.45">
      <c r="A45" s="161"/>
      <c r="B45" s="161"/>
      <c r="C45" s="161"/>
      <c r="D45" s="161"/>
      <c r="E45" s="131"/>
      <c r="F45" s="132"/>
      <c r="G45" s="133"/>
      <c r="H45" s="131"/>
      <c r="I45" s="132"/>
      <c r="J45" s="132"/>
      <c r="K45" s="132"/>
      <c r="L45" s="132"/>
      <c r="M45" s="132"/>
      <c r="N45" s="132"/>
      <c r="O45" s="132"/>
      <c r="P45" s="133"/>
      <c r="Q45" s="162"/>
      <c r="R45" s="162"/>
      <c r="S45" s="161"/>
      <c r="T45" s="161"/>
      <c r="U45" s="26"/>
      <c r="V45" s="27"/>
      <c r="W45" s="84" t="s">
        <v>106</v>
      </c>
      <c r="X45" s="85" t="str">
        <f t="shared" si="5"/>
        <v/>
      </c>
      <c r="Y45" s="86" t="str">
        <f t="shared" si="6"/>
        <v/>
      </c>
      <c r="Z45" s="26"/>
      <c r="AA45" s="28"/>
      <c r="AB45" s="162" t="str">
        <f t="shared" si="7"/>
        <v/>
      </c>
      <c r="AC45" s="162"/>
      <c r="AD45" s="162"/>
    </row>
    <row r="46" spans="1:60" ht="22.2" x14ac:dyDescent="0.55000000000000004">
      <c r="A46" s="40"/>
      <c r="B46" s="41" t="s">
        <v>129</v>
      </c>
      <c r="C46" s="42" t="s">
        <v>131</v>
      </c>
      <c r="D46" s="44"/>
      <c r="E46" s="44"/>
      <c r="F46" s="44"/>
      <c r="G46" s="44"/>
      <c r="H46" s="44"/>
      <c r="I46" s="44"/>
      <c r="J46" s="44"/>
      <c r="K46" s="44"/>
      <c r="L46" s="44"/>
      <c r="M46" s="44"/>
      <c r="N46" s="44"/>
      <c r="O46" s="44"/>
      <c r="P46" s="44"/>
      <c r="Q46" s="157" t="s">
        <v>19</v>
      </c>
      <c r="R46" s="157"/>
      <c r="S46" s="160" t="str">
        <f>IF(SUM(S37:T45)=0,"",SUM(S37:T45))</f>
        <v/>
      </c>
      <c r="T46" s="160"/>
      <c r="U46" s="44"/>
      <c r="V46" s="44"/>
      <c r="W46" s="44"/>
      <c r="X46" s="44"/>
      <c r="Y46" s="44"/>
      <c r="Z46" s="157" t="s">
        <v>13</v>
      </c>
      <c r="AA46" s="157"/>
      <c r="AB46" s="158" t="str">
        <f>IF(SUM(AB37:AD45)=0,"",SUM(AB37:AD45))</f>
        <v/>
      </c>
      <c r="AC46" s="158"/>
      <c r="AD46" s="158"/>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E4cYaZzwr79Uztuqglm5IfFvZsR+wFCbufdURObak0yKT0fdNDA4UDG4+DwY1UzfWCJ2L/1L8qavTegVG4HbjQ==" saltValue="3phTMuxi1nM7XNhEsCxXpA==" spinCount="100000" sheet="1" formatCells="0" formatColumns="0" formatRows="0" insertColumns="0" insertRows="0" insertHyperlinks="0" deleteColumns="0" deleteRows="0"/>
  <mergeCells count="214">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E10:AI10"/>
    <mergeCell ref="AM10:AN10"/>
    <mergeCell ref="AP10:AQ10"/>
    <mergeCell ref="AS10:BH12"/>
    <mergeCell ref="V19:AD19"/>
    <mergeCell ref="BC20:BD20"/>
    <mergeCell ref="AE16:AP17"/>
    <mergeCell ref="AT19:AW19"/>
    <mergeCell ref="Q2:Q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9E25D98E-B2BD-4494-BCDB-C9BF9EA6F587}">
          <x14:formula1>
            <xm:f>作業用!$G$5:$G$32</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I4" sqref="I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5" t="s">
        <v>111</v>
      </c>
      <c r="B4" s="115"/>
      <c r="C4" s="56"/>
      <c r="D4" s="36" t="s">
        <v>109</v>
      </c>
      <c r="E4" s="56"/>
      <c r="F4" s="38" t="s">
        <v>110</v>
      </c>
      <c r="G4" s="57"/>
      <c r="H4" s="38" t="s">
        <v>113</v>
      </c>
      <c r="Q4" s="37"/>
      <c r="R4" s="37"/>
      <c r="S4" s="37"/>
      <c r="T4" s="39"/>
      <c r="U4" s="39"/>
      <c r="V4" s="39"/>
      <c r="W4" s="159" t="s">
        <v>120</v>
      </c>
      <c r="X4" s="159"/>
      <c r="Y4" s="159"/>
      <c r="Z4" s="159"/>
      <c r="AA4" s="159"/>
      <c r="AB4" s="159"/>
      <c r="AC4" s="159"/>
      <c r="AD4" s="159"/>
      <c r="AJ4" s="95">
        <f>SUM(S15,S31)</f>
        <v>0</v>
      </c>
      <c r="AK4" s="95"/>
      <c r="AL4" s="95"/>
      <c r="AM4" s="95"/>
      <c r="AN4" s="95"/>
      <c r="AO4" s="95"/>
      <c r="AP4" s="95"/>
      <c r="AQ4" s="95"/>
      <c r="AR4" s="95"/>
      <c r="AS4" s="95"/>
      <c r="AT4" s="95"/>
      <c r="AU4" s="95"/>
    </row>
    <row r="5" spans="1:60" x14ac:dyDescent="0.45">
      <c r="A5" s="144" t="s">
        <v>122</v>
      </c>
      <c r="B5" s="144"/>
      <c r="C5" s="144"/>
      <c r="D5" s="144"/>
      <c r="E5" s="134" t="s">
        <v>6</v>
      </c>
      <c r="F5" s="135"/>
      <c r="G5" s="135"/>
      <c r="H5" s="134" t="s">
        <v>7</v>
      </c>
      <c r="I5" s="135"/>
      <c r="J5" s="135"/>
      <c r="K5" s="135"/>
      <c r="L5" s="135"/>
      <c r="M5" s="135"/>
      <c r="N5" s="135"/>
      <c r="O5" s="135"/>
      <c r="P5" s="136"/>
      <c r="Q5" s="144" t="s">
        <v>8</v>
      </c>
      <c r="R5" s="144"/>
      <c r="S5" s="144" t="s">
        <v>9</v>
      </c>
      <c r="T5" s="144"/>
      <c r="U5" s="134" t="s">
        <v>10</v>
      </c>
      <c r="V5" s="135"/>
      <c r="W5" s="135"/>
      <c r="X5" s="135"/>
      <c r="Y5" s="136"/>
      <c r="Z5" s="144" t="s">
        <v>11</v>
      </c>
      <c r="AA5" s="144"/>
      <c r="AB5" s="144" t="s">
        <v>12</v>
      </c>
      <c r="AC5" s="144"/>
      <c r="AD5" s="144"/>
      <c r="AJ5" s="94">
        <f>SUM(AB15,AB31)</f>
        <v>0</v>
      </c>
      <c r="AK5" s="95"/>
      <c r="AL5" s="95"/>
      <c r="AM5" s="95"/>
      <c r="AN5" s="95"/>
      <c r="AO5" s="95"/>
      <c r="AP5" s="95"/>
      <c r="AQ5" s="95"/>
      <c r="AR5" s="95"/>
      <c r="AS5" s="95"/>
      <c r="AT5" s="95"/>
      <c r="AU5" s="95"/>
    </row>
    <row r="6" spans="1:60" ht="18" customHeight="1" x14ac:dyDescent="0.45">
      <c r="A6" s="143"/>
      <c r="B6" s="143"/>
      <c r="C6" s="143"/>
      <c r="D6" s="143"/>
      <c r="E6" s="129"/>
      <c r="F6" s="130"/>
      <c r="G6" s="130"/>
      <c r="H6" s="137" t="str">
        <f>IFERROR(VLOOKUP(E6,作業用!$G$5:$I$35,2,FALSE),"")</f>
        <v/>
      </c>
      <c r="I6" s="138"/>
      <c r="J6" s="138"/>
      <c r="K6" s="138"/>
      <c r="L6" s="138"/>
      <c r="M6" s="138"/>
      <c r="N6" s="138"/>
      <c r="O6" s="138"/>
      <c r="P6" s="139"/>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94"/>
      <c r="AK6" s="95"/>
      <c r="AL6" s="95"/>
      <c r="AM6" s="95"/>
      <c r="AN6" s="95"/>
      <c r="AO6" s="95"/>
      <c r="AP6" s="95"/>
      <c r="AQ6" s="95"/>
      <c r="AR6" s="95"/>
      <c r="AS6" s="95"/>
      <c r="AT6" s="95"/>
      <c r="AU6" s="95"/>
    </row>
    <row r="7" spans="1:60" ht="17.399999999999999" customHeight="1" x14ac:dyDescent="0.45">
      <c r="A7" s="143"/>
      <c r="B7" s="143"/>
      <c r="C7" s="143"/>
      <c r="D7" s="143"/>
      <c r="E7" s="129"/>
      <c r="F7" s="130"/>
      <c r="G7" s="130"/>
      <c r="H7" s="137" t="str">
        <f>IFERROR(VLOOKUP(E7,作業用!$G$5:$I$35,2,FALSE),"")</f>
        <v/>
      </c>
      <c r="I7" s="138"/>
      <c r="J7" s="138"/>
      <c r="K7" s="138"/>
      <c r="L7" s="138"/>
      <c r="M7" s="138"/>
      <c r="N7" s="138"/>
      <c r="O7" s="138"/>
      <c r="P7" s="139"/>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29"/>
      <c r="F8" s="130"/>
      <c r="G8" s="130"/>
      <c r="H8" s="137" t="str">
        <f>IFERROR(VLOOKUP(E8,作業用!$G$5:$I$35,2,FALSE),"")</f>
        <v/>
      </c>
      <c r="I8" s="138"/>
      <c r="J8" s="138"/>
      <c r="K8" s="138"/>
      <c r="L8" s="138"/>
      <c r="M8" s="138"/>
      <c r="N8" s="138"/>
      <c r="O8" s="138"/>
      <c r="P8" s="139"/>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29"/>
      <c r="F9" s="130"/>
      <c r="G9" s="130"/>
      <c r="H9" s="137" t="str">
        <f>IFERROR(VLOOKUP(E9,作業用!$G$5:$I$35,2,FALSE),"")</f>
        <v/>
      </c>
      <c r="I9" s="138"/>
      <c r="J9" s="138"/>
      <c r="K9" s="138"/>
      <c r="L9" s="138"/>
      <c r="M9" s="138"/>
      <c r="N9" s="138"/>
      <c r="O9" s="138"/>
      <c r="P9" s="139"/>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29"/>
      <c r="F10" s="130"/>
      <c r="G10" s="130"/>
      <c r="H10" s="137" t="str">
        <f>IFERROR(VLOOKUP(E10,作業用!$G$5:$I$35,2,FALSE),"")</f>
        <v/>
      </c>
      <c r="I10" s="138"/>
      <c r="J10" s="138"/>
      <c r="K10" s="138"/>
      <c r="L10" s="138"/>
      <c r="M10" s="138"/>
      <c r="N10" s="138"/>
      <c r="O10" s="138"/>
      <c r="P10" s="139"/>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29"/>
      <c r="F11" s="130"/>
      <c r="G11" s="130"/>
      <c r="H11" s="137" t="str">
        <f>IFERROR(VLOOKUP(E11,作業用!$G$5:$I$35,2,FALSE),"")</f>
        <v/>
      </c>
      <c r="I11" s="138"/>
      <c r="J11" s="138"/>
      <c r="K11" s="138"/>
      <c r="L11" s="138"/>
      <c r="M11" s="138"/>
      <c r="N11" s="138"/>
      <c r="O11" s="138"/>
      <c r="P11" s="139"/>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29"/>
      <c r="F12" s="130"/>
      <c r="G12" s="130"/>
      <c r="H12" s="137" t="str">
        <f>IFERROR(VLOOKUP(E12,作業用!$G$5:$I$35,2,FALSE),"")</f>
        <v/>
      </c>
      <c r="I12" s="138"/>
      <c r="J12" s="138"/>
      <c r="K12" s="138"/>
      <c r="L12" s="138"/>
      <c r="M12" s="138"/>
      <c r="N12" s="138"/>
      <c r="O12" s="138"/>
      <c r="P12" s="139"/>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6"/>
      <c r="B13" s="156"/>
      <c r="C13" s="156"/>
      <c r="D13" s="156"/>
      <c r="E13" s="150"/>
      <c r="F13" s="151"/>
      <c r="G13" s="152"/>
      <c r="H13" s="150"/>
      <c r="I13" s="151"/>
      <c r="J13" s="151"/>
      <c r="K13" s="151"/>
      <c r="L13" s="151"/>
      <c r="M13" s="151"/>
      <c r="N13" s="151"/>
      <c r="O13" s="151"/>
      <c r="P13" s="152"/>
      <c r="Q13" s="155"/>
      <c r="R13" s="155"/>
      <c r="S13" s="156"/>
      <c r="T13" s="156"/>
      <c r="U13" s="26"/>
      <c r="V13" s="27"/>
      <c r="W13" s="84" t="s">
        <v>106</v>
      </c>
      <c r="X13" s="85" t="str">
        <f t="shared" si="1"/>
        <v/>
      </c>
      <c r="Y13" s="86" t="str">
        <f t="shared" si="2"/>
        <v/>
      </c>
      <c r="Z13" s="26"/>
      <c r="AA13" s="28"/>
      <c r="AB13" s="155" t="str">
        <f t="shared" ref="AB13:AB14" si="3">IF(Q13*S13=0,"",Q13*S13)</f>
        <v/>
      </c>
      <c r="AC13" s="155"/>
      <c r="AD13" s="155"/>
    </row>
    <row r="14" spans="1:60" x14ac:dyDescent="0.45">
      <c r="A14" s="185"/>
      <c r="B14" s="185"/>
      <c r="C14" s="185"/>
      <c r="D14" s="185"/>
      <c r="E14" s="182"/>
      <c r="F14" s="183"/>
      <c r="G14" s="184"/>
      <c r="H14" s="182"/>
      <c r="I14" s="183"/>
      <c r="J14" s="183"/>
      <c r="K14" s="183"/>
      <c r="L14" s="183"/>
      <c r="M14" s="183"/>
      <c r="N14" s="183"/>
      <c r="O14" s="183"/>
      <c r="P14" s="184"/>
      <c r="Q14" s="155"/>
      <c r="R14" s="155"/>
      <c r="S14" s="156"/>
      <c r="T14" s="156"/>
      <c r="U14" s="26"/>
      <c r="V14" s="27"/>
      <c r="W14" s="84" t="s">
        <v>106</v>
      </c>
      <c r="X14" s="85" t="str">
        <f t="shared" si="1"/>
        <v/>
      </c>
      <c r="Y14" s="86" t="str">
        <f t="shared" si="2"/>
        <v/>
      </c>
      <c r="Z14" s="26"/>
      <c r="AA14" s="28"/>
      <c r="AB14" s="155" t="str">
        <f t="shared" si="3"/>
        <v/>
      </c>
      <c r="AC14" s="155"/>
      <c r="AD14" s="155"/>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7" t="s">
        <v>19</v>
      </c>
      <c r="R15" s="157"/>
      <c r="S15" s="160" t="str">
        <f>IF(SUM(S6:T14)=0,"",SUM(S6:T14))</f>
        <v/>
      </c>
      <c r="T15" s="160"/>
      <c r="U15" s="44"/>
      <c r="V15" s="44"/>
      <c r="W15" s="44"/>
      <c r="X15" s="44"/>
      <c r="Y15" s="44"/>
      <c r="Z15" s="157" t="s">
        <v>13</v>
      </c>
      <c r="AA15" s="157"/>
      <c r="AB15" s="158" t="str">
        <f>IF(SUM(AB6:AD14)=0,"",SUM(AB6:AD14))</f>
        <v/>
      </c>
      <c r="AC15" s="158"/>
      <c r="AD15" s="158"/>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5" t="s">
        <v>111</v>
      </c>
      <c r="B20" s="115"/>
      <c r="C20" s="56"/>
      <c r="D20" s="36" t="s">
        <v>109</v>
      </c>
      <c r="E20" s="56"/>
      <c r="F20" s="38" t="s">
        <v>110</v>
      </c>
      <c r="G20" s="57"/>
      <c r="H20" s="38" t="s">
        <v>113</v>
      </c>
      <c r="Q20" s="37"/>
      <c r="R20" s="37"/>
      <c r="S20" s="37"/>
      <c r="T20" s="39"/>
      <c r="U20" s="39"/>
      <c r="V20" s="39"/>
      <c r="W20" s="159" t="s">
        <v>120</v>
      </c>
      <c r="X20" s="159"/>
      <c r="Y20" s="159"/>
      <c r="Z20" s="159"/>
      <c r="AA20" s="159"/>
      <c r="AB20" s="159"/>
      <c r="AC20" s="159"/>
      <c r="AD20" s="159"/>
    </row>
    <row r="21" spans="1:60" ht="18" customHeight="1" x14ac:dyDescent="0.45">
      <c r="A21" s="144" t="s">
        <v>122</v>
      </c>
      <c r="B21" s="144"/>
      <c r="C21" s="144"/>
      <c r="D21" s="144"/>
      <c r="E21" s="134" t="s">
        <v>6</v>
      </c>
      <c r="F21" s="135"/>
      <c r="G21" s="135"/>
      <c r="H21" s="134" t="s">
        <v>7</v>
      </c>
      <c r="I21" s="135"/>
      <c r="J21" s="135"/>
      <c r="K21" s="135"/>
      <c r="L21" s="135"/>
      <c r="M21" s="135"/>
      <c r="N21" s="135"/>
      <c r="O21" s="135"/>
      <c r="P21" s="136"/>
      <c r="Q21" s="144" t="s">
        <v>8</v>
      </c>
      <c r="R21" s="144"/>
      <c r="S21" s="144" t="s">
        <v>9</v>
      </c>
      <c r="T21" s="144"/>
      <c r="U21" s="134" t="s">
        <v>10</v>
      </c>
      <c r="V21" s="135"/>
      <c r="W21" s="135"/>
      <c r="X21" s="135"/>
      <c r="Y21" s="136"/>
      <c r="Z21" s="144" t="s">
        <v>11</v>
      </c>
      <c r="AA21" s="144"/>
      <c r="AB21" s="144" t="s">
        <v>12</v>
      </c>
      <c r="AC21" s="144"/>
      <c r="AD21" s="144"/>
    </row>
    <row r="22" spans="1:60" ht="18" customHeight="1" x14ac:dyDescent="0.45">
      <c r="A22" s="143"/>
      <c r="B22" s="143"/>
      <c r="C22" s="143"/>
      <c r="D22" s="143"/>
      <c r="E22" s="129"/>
      <c r="F22" s="130"/>
      <c r="G22" s="130"/>
      <c r="H22" s="137" t="str">
        <f>IFERROR(VLOOKUP(E22,作業用!$G$5:$I$35,2,FALSE),"")</f>
        <v/>
      </c>
      <c r="I22" s="138"/>
      <c r="J22" s="138"/>
      <c r="K22" s="138"/>
      <c r="L22" s="138"/>
      <c r="M22" s="138"/>
      <c r="N22" s="138"/>
      <c r="O22" s="138"/>
      <c r="P22" s="139"/>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29"/>
      <c r="F23" s="130"/>
      <c r="G23" s="130"/>
      <c r="H23" s="137" t="str">
        <f>IFERROR(VLOOKUP(E23,作業用!$G$5:$I$35,2,FALSE),"")</f>
        <v/>
      </c>
      <c r="I23" s="138"/>
      <c r="J23" s="138"/>
      <c r="K23" s="138"/>
      <c r="L23" s="138"/>
      <c r="M23" s="138"/>
      <c r="N23" s="138"/>
      <c r="O23" s="138"/>
      <c r="P23" s="139"/>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29"/>
      <c r="F24" s="130"/>
      <c r="G24" s="130"/>
      <c r="H24" s="137" t="str">
        <f>IFERROR(VLOOKUP(E24,作業用!$G$5:$I$35,2,FALSE),"")</f>
        <v/>
      </c>
      <c r="I24" s="138"/>
      <c r="J24" s="138"/>
      <c r="K24" s="138"/>
      <c r="L24" s="138"/>
      <c r="M24" s="138"/>
      <c r="N24" s="138"/>
      <c r="O24" s="138"/>
      <c r="P24" s="139"/>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29"/>
      <c r="F25" s="130"/>
      <c r="G25" s="130"/>
      <c r="H25" s="137" t="str">
        <f>IFERROR(VLOOKUP(E25,作業用!$G$5:$I$35,2,FALSE),"")</f>
        <v/>
      </c>
      <c r="I25" s="138"/>
      <c r="J25" s="138"/>
      <c r="K25" s="138"/>
      <c r="L25" s="138"/>
      <c r="M25" s="138"/>
      <c r="N25" s="138"/>
      <c r="O25" s="138"/>
      <c r="P25" s="139"/>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29"/>
      <c r="F26" s="130"/>
      <c r="G26" s="130"/>
      <c r="H26" s="137" t="str">
        <f>IFERROR(VLOOKUP(E26,作業用!$G$5:$I$35,2,FALSE),"")</f>
        <v/>
      </c>
      <c r="I26" s="138"/>
      <c r="J26" s="138"/>
      <c r="K26" s="138"/>
      <c r="L26" s="138"/>
      <c r="M26" s="138"/>
      <c r="N26" s="138"/>
      <c r="O26" s="138"/>
      <c r="P26" s="139"/>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29"/>
      <c r="F27" s="130"/>
      <c r="G27" s="130"/>
      <c r="H27" s="137" t="str">
        <f>IFERROR(VLOOKUP(E27,作業用!$G$5:$I$35,2,FALSE),"")</f>
        <v/>
      </c>
      <c r="I27" s="138"/>
      <c r="J27" s="138"/>
      <c r="K27" s="138"/>
      <c r="L27" s="138"/>
      <c r="M27" s="138"/>
      <c r="N27" s="138"/>
      <c r="O27" s="138"/>
      <c r="P27" s="139"/>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29"/>
      <c r="F28" s="130"/>
      <c r="G28" s="130"/>
      <c r="H28" s="137" t="str">
        <f>IFERROR(VLOOKUP(E28,作業用!$G$5:$I$35,2,FALSE),"")</f>
        <v/>
      </c>
      <c r="I28" s="138"/>
      <c r="J28" s="138"/>
      <c r="K28" s="138"/>
      <c r="L28" s="138"/>
      <c r="M28" s="138"/>
      <c r="N28" s="138"/>
      <c r="O28" s="138"/>
      <c r="P28" s="139"/>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6"/>
      <c r="B29" s="156"/>
      <c r="C29" s="156"/>
      <c r="D29" s="156"/>
      <c r="E29" s="150"/>
      <c r="F29" s="151"/>
      <c r="G29" s="152"/>
      <c r="H29" s="150"/>
      <c r="I29" s="151"/>
      <c r="J29" s="151"/>
      <c r="K29" s="151"/>
      <c r="L29" s="151"/>
      <c r="M29" s="151"/>
      <c r="N29" s="151"/>
      <c r="O29" s="151"/>
      <c r="P29" s="152"/>
      <c r="Q29" s="155"/>
      <c r="R29" s="155"/>
      <c r="S29" s="156"/>
      <c r="T29" s="156"/>
      <c r="U29" s="26"/>
      <c r="V29" s="27"/>
      <c r="W29" s="84" t="s">
        <v>106</v>
      </c>
      <c r="X29" s="85" t="str">
        <f t="shared" si="7"/>
        <v/>
      </c>
      <c r="Y29" s="86" t="str">
        <f t="shared" si="8"/>
        <v/>
      </c>
      <c r="Z29" s="26"/>
      <c r="AA29" s="28"/>
      <c r="AB29" s="155" t="str">
        <f t="shared" ref="AB29:AB30" si="9">IF(Q29*S29=0,"",Q29*S29)</f>
        <v/>
      </c>
      <c r="AC29" s="155"/>
      <c r="AD29" s="155"/>
    </row>
    <row r="30" spans="1:60" ht="18" customHeight="1" x14ac:dyDescent="0.45">
      <c r="A30" s="185"/>
      <c r="B30" s="185"/>
      <c r="C30" s="185"/>
      <c r="D30" s="185"/>
      <c r="E30" s="182"/>
      <c r="F30" s="183"/>
      <c r="G30" s="184"/>
      <c r="H30" s="182"/>
      <c r="I30" s="183"/>
      <c r="J30" s="183"/>
      <c r="K30" s="183"/>
      <c r="L30" s="183"/>
      <c r="M30" s="183"/>
      <c r="N30" s="183"/>
      <c r="O30" s="183"/>
      <c r="P30" s="184"/>
      <c r="Q30" s="155"/>
      <c r="R30" s="155"/>
      <c r="S30" s="156"/>
      <c r="T30" s="156"/>
      <c r="U30" s="26"/>
      <c r="V30" s="27"/>
      <c r="W30" s="84" t="s">
        <v>106</v>
      </c>
      <c r="X30" s="85" t="str">
        <f t="shared" si="7"/>
        <v/>
      </c>
      <c r="Y30" s="86" t="str">
        <f t="shared" si="8"/>
        <v/>
      </c>
      <c r="Z30" s="26"/>
      <c r="AA30" s="28"/>
      <c r="AB30" s="155" t="str">
        <f t="shared" si="9"/>
        <v/>
      </c>
      <c r="AC30" s="155"/>
      <c r="AD30" s="155"/>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7" t="s">
        <v>19</v>
      </c>
      <c r="R31" s="157"/>
      <c r="S31" s="160" t="str">
        <f>IF(SUM(S22:T30)=0,"",SUM(S22:T30))</f>
        <v/>
      </c>
      <c r="T31" s="160"/>
      <c r="U31" s="44"/>
      <c r="V31" s="44"/>
      <c r="W31" s="44"/>
      <c r="X31" s="44"/>
      <c r="Y31" s="44"/>
      <c r="Z31" s="157" t="s">
        <v>13</v>
      </c>
      <c r="AA31" s="157"/>
      <c r="AB31" s="158" t="str">
        <f>IF(SUM(AB22:AD30)=0,"",SUM(AB22:AD30))</f>
        <v/>
      </c>
      <c r="AC31" s="158"/>
      <c r="AD31" s="158"/>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W7sQE9gTjSLW6PhF3eoU/1TPdlKBhNOTprsRD1S0mbXkSkNWa9teVGiXu3RcIQuT4qjd3n+ecHRGQqJFo06DEQ==" saltValue="DEdShDVbY4j3ymI7GZcZI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D0AE48E4-982A-4080-8E9B-5FA8C87A4B75}">
          <x14:formula1>
            <xm:f>作業用!$G$5:$G$32</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240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O22" sqref="O22"/>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240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Q25" sqref="Q25"/>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240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2" sqref="O22"/>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240</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c r="AL26" s="304"/>
      <c r="AM26" s="297"/>
      <c r="AN26" s="297"/>
      <c r="AO26" s="297"/>
      <c r="AP26" s="297"/>
      <c r="AQ26" s="298"/>
    </row>
    <row r="27" spans="1:44" x14ac:dyDescent="0.45">
      <c r="A27" s="269" t="s">
        <v>41</v>
      </c>
      <c r="B27" s="270"/>
      <c r="C27" s="270"/>
      <c r="D27" s="271"/>
      <c r="E27" s="269" t="s">
        <v>42</v>
      </c>
      <c r="F27" s="270"/>
      <c r="G27" s="270"/>
      <c r="H27" s="271"/>
      <c r="K27" s="1" t="s">
        <v>43</v>
      </c>
      <c r="AL27" s="305"/>
      <c r="AM27" s="300"/>
      <c r="AN27" s="300"/>
      <c r="AO27" s="300"/>
      <c r="AP27" s="300"/>
      <c r="AQ27" s="301"/>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5">
    <mergeCell ref="AL26:AQ27"/>
    <mergeCell ref="J15:J16"/>
    <mergeCell ref="K15:M16"/>
    <mergeCell ref="N15:N16"/>
    <mergeCell ref="AG13:AQ14"/>
    <mergeCell ref="AG17:AR18"/>
    <mergeCell ref="S19:U21"/>
    <mergeCell ref="V19:AF21"/>
    <mergeCell ref="AB17:AF18"/>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O15:Q16"/>
    <mergeCell ref="R15:R16"/>
    <mergeCell ref="S15:U15"/>
    <mergeCell ref="V15:W15"/>
    <mergeCell ref="Y15:Z15"/>
    <mergeCell ref="A15:E16"/>
    <mergeCell ref="F15:I16"/>
    <mergeCell ref="A17:E18"/>
    <mergeCell ref="S17:U17"/>
    <mergeCell ref="V17:W17"/>
    <mergeCell ref="Y17:Z17"/>
    <mergeCell ref="M17:R18"/>
    <mergeCell ref="S18:U18"/>
    <mergeCell ref="V18:W18"/>
    <mergeCell ref="Y18:Z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4" sqref="H14"/>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212</v>
      </c>
      <c r="I5">
        <v>1500</v>
      </c>
      <c r="L5" t="s">
        <v>133</v>
      </c>
    </row>
    <row r="6" spans="3:12" x14ac:dyDescent="0.45">
      <c r="C6">
        <v>7</v>
      </c>
      <c r="E6">
        <v>10</v>
      </c>
      <c r="G6" t="s">
        <v>185</v>
      </c>
      <c r="H6" t="s">
        <v>213</v>
      </c>
      <c r="I6">
        <v>1500</v>
      </c>
      <c r="L6" t="s">
        <v>134</v>
      </c>
    </row>
    <row r="7" spans="3:12" x14ac:dyDescent="0.45">
      <c r="C7">
        <v>8</v>
      </c>
      <c r="E7">
        <v>20</v>
      </c>
      <c r="G7" t="s">
        <v>186</v>
      </c>
      <c r="H7" t="s">
        <v>214</v>
      </c>
      <c r="I7">
        <v>1500</v>
      </c>
      <c r="L7" t="s">
        <v>135</v>
      </c>
    </row>
    <row r="8" spans="3:12" x14ac:dyDescent="0.45">
      <c r="C8">
        <v>9</v>
      </c>
      <c r="D8" s="14"/>
      <c r="E8">
        <v>30</v>
      </c>
      <c r="G8" t="s">
        <v>187</v>
      </c>
      <c r="H8" t="s">
        <v>215</v>
      </c>
      <c r="I8">
        <v>1500</v>
      </c>
      <c r="L8" t="s">
        <v>136</v>
      </c>
    </row>
    <row r="9" spans="3:12" x14ac:dyDescent="0.45">
      <c r="C9">
        <v>10</v>
      </c>
      <c r="E9">
        <v>40</v>
      </c>
      <c r="G9" t="s">
        <v>188</v>
      </c>
      <c r="H9" t="s">
        <v>216</v>
      </c>
      <c r="I9">
        <v>1000</v>
      </c>
      <c r="L9" t="s">
        <v>137</v>
      </c>
    </row>
    <row r="10" spans="3:12" x14ac:dyDescent="0.45">
      <c r="C10">
        <v>11</v>
      </c>
      <c r="D10" s="14"/>
      <c r="E10">
        <v>50</v>
      </c>
      <c r="G10" t="s">
        <v>189</v>
      </c>
      <c r="H10" t="s">
        <v>217</v>
      </c>
      <c r="I10">
        <v>1000</v>
      </c>
      <c r="L10" t="s">
        <v>138</v>
      </c>
    </row>
    <row r="11" spans="3:12" x14ac:dyDescent="0.45">
      <c r="C11">
        <v>12</v>
      </c>
      <c r="G11" t="s">
        <v>190</v>
      </c>
      <c r="H11" t="s">
        <v>218</v>
      </c>
      <c r="I11">
        <v>1000</v>
      </c>
      <c r="L11" t="s">
        <v>139</v>
      </c>
    </row>
    <row r="12" spans="3:12" x14ac:dyDescent="0.45">
      <c r="C12">
        <v>13</v>
      </c>
      <c r="D12" s="14"/>
      <c r="G12" t="s">
        <v>191</v>
      </c>
      <c r="H12" t="s">
        <v>219</v>
      </c>
      <c r="I12">
        <v>1000</v>
      </c>
      <c r="L12" t="s">
        <v>140</v>
      </c>
    </row>
    <row r="13" spans="3:12" x14ac:dyDescent="0.45">
      <c r="C13">
        <v>14</v>
      </c>
      <c r="G13" t="s">
        <v>192</v>
      </c>
      <c r="H13" t="s">
        <v>220</v>
      </c>
      <c r="I13">
        <v>1000</v>
      </c>
      <c r="L13" t="s">
        <v>141</v>
      </c>
    </row>
    <row r="14" spans="3:12" x14ac:dyDescent="0.45">
      <c r="C14">
        <v>15</v>
      </c>
      <c r="D14" s="14"/>
      <c r="G14" t="s">
        <v>193</v>
      </c>
      <c r="H14" t="s">
        <v>221</v>
      </c>
      <c r="I14">
        <v>1200</v>
      </c>
      <c r="L14" t="s">
        <v>142</v>
      </c>
    </row>
    <row r="15" spans="3:12" x14ac:dyDescent="0.45">
      <c r="C15">
        <v>16</v>
      </c>
      <c r="G15" t="s">
        <v>194</v>
      </c>
      <c r="H15" t="s">
        <v>222</v>
      </c>
      <c r="I15">
        <v>1800</v>
      </c>
      <c r="L15" t="s">
        <v>143</v>
      </c>
    </row>
    <row r="16" spans="3:12" x14ac:dyDescent="0.45">
      <c r="C16">
        <v>17</v>
      </c>
      <c r="D16" s="14"/>
      <c r="G16" t="s">
        <v>195</v>
      </c>
      <c r="H16" t="s">
        <v>223</v>
      </c>
      <c r="I16">
        <v>1800</v>
      </c>
      <c r="L16" t="s">
        <v>144</v>
      </c>
    </row>
    <row r="17" spans="3:12" x14ac:dyDescent="0.45">
      <c r="C17">
        <v>18</v>
      </c>
      <c r="G17" t="s">
        <v>196</v>
      </c>
      <c r="H17" t="s">
        <v>224</v>
      </c>
      <c r="I17">
        <v>1800</v>
      </c>
      <c r="L17" t="s">
        <v>145</v>
      </c>
    </row>
    <row r="18" spans="3:12" x14ac:dyDescent="0.45">
      <c r="C18">
        <v>19</v>
      </c>
      <c r="G18" t="s">
        <v>197</v>
      </c>
      <c r="H18" t="s">
        <v>239</v>
      </c>
      <c r="I18">
        <v>1800</v>
      </c>
      <c r="L18" t="s">
        <v>146</v>
      </c>
    </row>
    <row r="19" spans="3:12" x14ac:dyDescent="0.45">
      <c r="C19">
        <v>20</v>
      </c>
      <c r="G19" t="s">
        <v>198</v>
      </c>
      <c r="H19" t="s">
        <v>225</v>
      </c>
      <c r="I19">
        <v>2300</v>
      </c>
      <c r="L19" t="s">
        <v>147</v>
      </c>
    </row>
    <row r="20" spans="3:12" x14ac:dyDescent="0.45">
      <c r="C20">
        <v>21</v>
      </c>
      <c r="G20" t="s">
        <v>199</v>
      </c>
      <c r="H20" t="s">
        <v>226</v>
      </c>
      <c r="I20">
        <v>2300</v>
      </c>
      <c r="L20" t="s">
        <v>148</v>
      </c>
    </row>
    <row r="21" spans="3:12" x14ac:dyDescent="0.45">
      <c r="C21">
        <v>22</v>
      </c>
      <c r="G21" t="s">
        <v>200</v>
      </c>
      <c r="H21" t="s">
        <v>227</v>
      </c>
      <c r="I21">
        <v>2300</v>
      </c>
      <c r="L21" t="s">
        <v>149</v>
      </c>
    </row>
    <row r="22" spans="3:12" x14ac:dyDescent="0.45">
      <c r="C22" s="15"/>
      <c r="G22" t="s">
        <v>201</v>
      </c>
      <c r="H22" t="s">
        <v>228</v>
      </c>
      <c r="I22">
        <v>2300</v>
      </c>
      <c r="L22" t="s">
        <v>150</v>
      </c>
    </row>
    <row r="23" spans="3:12" x14ac:dyDescent="0.45">
      <c r="C23" s="15"/>
      <c r="G23" t="s">
        <v>202</v>
      </c>
      <c r="H23" t="s">
        <v>229</v>
      </c>
      <c r="I23">
        <v>3300</v>
      </c>
      <c r="L23" t="s">
        <v>170</v>
      </c>
    </row>
    <row r="24" spans="3:12" x14ac:dyDescent="0.45">
      <c r="C24" s="15"/>
      <c r="G24" t="s">
        <v>203</v>
      </c>
      <c r="H24" t="s">
        <v>230</v>
      </c>
      <c r="I24">
        <v>3300</v>
      </c>
      <c r="L24" t="s">
        <v>171</v>
      </c>
    </row>
    <row r="25" spans="3:12" x14ac:dyDescent="0.45">
      <c r="C25" s="15"/>
      <c r="G25" t="s">
        <v>204</v>
      </c>
      <c r="H25" t="s">
        <v>231</v>
      </c>
      <c r="I25">
        <v>1200</v>
      </c>
      <c r="L25" t="s">
        <v>172</v>
      </c>
    </row>
    <row r="26" spans="3:12" x14ac:dyDescent="0.45">
      <c r="C26" s="15"/>
      <c r="D26" s="14"/>
      <c r="G26" t="s">
        <v>205</v>
      </c>
      <c r="H26" t="s">
        <v>232</v>
      </c>
      <c r="I26">
        <v>1200</v>
      </c>
      <c r="L26" t="s">
        <v>178</v>
      </c>
    </row>
    <row r="27" spans="3:12" x14ac:dyDescent="0.45">
      <c r="C27" s="15"/>
      <c r="G27" t="s">
        <v>206</v>
      </c>
      <c r="H27" t="s">
        <v>233</v>
      </c>
      <c r="I27">
        <v>800</v>
      </c>
      <c r="L27" t="s">
        <v>179</v>
      </c>
    </row>
    <row r="28" spans="3:12" x14ac:dyDescent="0.45">
      <c r="C28" s="14"/>
      <c r="G28" t="s">
        <v>207</v>
      </c>
      <c r="H28" t="s">
        <v>234</v>
      </c>
      <c r="I28">
        <v>800</v>
      </c>
      <c r="L28" t="s">
        <v>180</v>
      </c>
    </row>
    <row r="29" spans="3:12" x14ac:dyDescent="0.45">
      <c r="C29" s="14"/>
      <c r="G29" t="s">
        <v>208</v>
      </c>
      <c r="H29" t="s">
        <v>235</v>
      </c>
      <c r="I29">
        <v>800</v>
      </c>
      <c r="L29" t="s">
        <v>181</v>
      </c>
    </row>
    <row r="30" spans="3:12" x14ac:dyDescent="0.45">
      <c r="C30" s="14"/>
      <c r="G30" t="s">
        <v>209</v>
      </c>
      <c r="H30" t="s">
        <v>236</v>
      </c>
      <c r="I30">
        <v>800</v>
      </c>
      <c r="L30" t="s">
        <v>157</v>
      </c>
    </row>
    <row r="31" spans="3:12" x14ac:dyDescent="0.45">
      <c r="C31" s="14"/>
      <c r="G31" t="s">
        <v>210</v>
      </c>
      <c r="H31" t="s">
        <v>237</v>
      </c>
      <c r="I31">
        <v>1200</v>
      </c>
      <c r="L31" t="s">
        <v>151</v>
      </c>
    </row>
    <row r="32" spans="3:12" x14ac:dyDescent="0.45">
      <c r="C32" s="14"/>
      <c r="G32" t="s">
        <v>211</v>
      </c>
      <c r="H32" t="s">
        <v>238</v>
      </c>
      <c r="I32">
        <v>1800</v>
      </c>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jsX9LJrqsVFMQDjUfV201KOZhP4ZMzpXavjXQUoUn9wBe+O/WAg/FSYykIx6AvwZlsi038e0KyTXJbqbIsbKzA==" saltValue="duP7CO3NUdnrI8A65+jDG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2024-03-26T05:04:26Z</cp:lastPrinted>
  <dcterms:created xsi:type="dcterms:W3CDTF">2022-10-20T00:30:31Z</dcterms:created>
  <dcterms:modified xsi:type="dcterms:W3CDTF">2024-04-02T06:59:27Z</dcterms:modified>
</cp:coreProperties>
</file>